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hibaura3.sharepoint.com/teams/nyushi-tm/Shared Documents/General/"/>
    </mc:Choice>
  </mc:AlternateContent>
  <xr:revisionPtr revIDLastSave="4" documentId="8_{AD2A5018-7ECF-4221-9A77-2B22DA03732A}" xr6:coauthVersionLast="47" xr6:coauthVersionMax="47" xr10:uidLastSave="{6EDAB29B-83D3-4CEC-AF3A-1DB2A7FDD448}"/>
  <bookViews>
    <workbookView xWindow="-28920" yWindow="-60" windowWidth="29040" windowHeight="17520" xr2:uid="{00000000-000D-0000-FFFF-FFFF00000000}"/>
  </bookViews>
  <sheets>
    <sheet name="経費支弁計画書" sheetId="1" r:id="rId1"/>
    <sheet name="レート表" sheetId="2" r:id="rId2"/>
  </sheets>
  <definedNames>
    <definedName name="_xlnm._FilterDatabase" localSheetId="0" hidden="1">経費支弁計画書!$A$25:$G$33</definedName>
    <definedName name="_xlnm.Print_Area" localSheetId="0">経費支弁計画書!$A$1:$G$79</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 r="F32" i="1"/>
  <c r="F29" i="1"/>
  <c r="F30" i="1"/>
  <c r="F31" i="1"/>
  <c r="G31" i="1" s="1"/>
  <c r="F74" i="1"/>
  <c r="G74" i="1" s="1"/>
  <c r="F73" i="1"/>
  <c r="G73" i="1" s="1"/>
  <c r="F60" i="1"/>
  <c r="G60" i="1" s="1"/>
  <c r="F59" i="1"/>
  <c r="G59" i="1" s="1"/>
  <c r="F46" i="1"/>
  <c r="G46" i="1" s="1"/>
  <c r="F45" i="1"/>
  <c r="G45" i="1" s="1"/>
  <c r="F26" i="1"/>
  <c r="G26" i="1" s="1"/>
  <c r="F27" i="1"/>
  <c r="G27" i="1" s="1"/>
  <c r="F28" i="1"/>
  <c r="G28" i="1" s="1"/>
  <c r="F33" i="1"/>
  <c r="G33" i="1" s="1"/>
  <c r="G34" i="1" l="1"/>
  <c r="C1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勝又　匡介(KATSUMATA Kyosuke)</author>
  </authors>
  <commentList>
    <comment ref="D28" authorId="0" shapeId="0" xr:uid="{088242A5-E4EC-4739-8AAA-689A7BD8F281}">
      <text>
        <r>
          <rPr>
            <sz val="9"/>
            <color indexed="81"/>
            <rFont val="MS P ゴシック"/>
            <family val="3"/>
            <charset val="128"/>
          </rPr>
          <t>この項目を入力する場合には、本様式後半部分にて支弁者からの直筆サインおよび捺印を受けること</t>
        </r>
      </text>
    </comment>
    <comment ref="D29" authorId="0" shapeId="0" xr:uid="{E416BEAF-9A53-450F-B793-147BE45E6D4F}">
      <text>
        <r>
          <rPr>
            <sz val="9"/>
            <color indexed="81"/>
            <rFont val="MS P ゴシック"/>
            <family val="3"/>
            <charset val="128"/>
          </rPr>
          <t>この項目を入力する場合には、本様式後半部分にて支弁者からの直筆サインおよび捺印を受けること</t>
        </r>
      </text>
    </comment>
    <comment ref="D30" authorId="0" shapeId="0" xr:uid="{03BF5719-8899-4274-A86F-50E45E04CF53}">
      <text>
        <r>
          <rPr>
            <sz val="9"/>
            <color indexed="81"/>
            <rFont val="MS P ゴシック"/>
            <family val="3"/>
            <charset val="128"/>
          </rPr>
          <t>この項目を入力する場合には、本様式後半部分にて支弁者からの直筆サインおよび捺印を受けること</t>
        </r>
      </text>
    </comment>
  </commentList>
</comments>
</file>

<file path=xl/sharedStrings.xml><?xml version="1.0" encoding="utf-8"?>
<sst xmlns="http://schemas.openxmlformats.org/spreadsheetml/2006/main" count="166" uniqueCount="110">
  <si>
    <t>芝浦工業大学 学部入試</t>
    <rPh sb="7" eb="9">
      <t>ガクブ</t>
    </rPh>
    <phoneticPr fontId="2"/>
  </si>
  <si>
    <t>受験番号</t>
  </si>
  <si>
    <t>（大学使用欄）</t>
  </si>
  <si>
    <t>留学経費支弁計画書（経費支弁書）</t>
    <phoneticPr fontId="2"/>
  </si>
  <si>
    <t>芝浦工業大学長 殿</t>
  </si>
  <si>
    <t>学部</t>
    <rPh sb="0" eb="2">
      <t>ガクブ</t>
    </rPh>
    <phoneticPr fontId="2"/>
  </si>
  <si>
    <t>フリガナ</t>
  </si>
  <si>
    <t>志願者氏名
（パスポート表記）</t>
    <phoneticPr fontId="2"/>
  </si>
  <si>
    <t>課程・学科</t>
    <rPh sb="3" eb="5">
      <t>ガッカ</t>
    </rPh>
    <phoneticPr fontId="2"/>
  </si>
  <si>
    <t>生年月日</t>
  </si>
  <si>
    <t>年　　　　月　　　　日生</t>
    <phoneticPr fontId="2"/>
  </si>
  <si>
    <t>コース</t>
    <phoneticPr fontId="2"/>
  </si>
  <si>
    <t>国籍</t>
  </si>
  <si>
    <t>卒業までに必要な費用（2026年9月現在）</t>
    <rPh sb="0" eb="2">
      <t>ソツギョウ</t>
    </rPh>
    <rPh sb="5" eb="7">
      <t>ヒツヨウ</t>
    </rPh>
    <rPh sb="8" eb="10">
      <t>ヒヨウ</t>
    </rPh>
    <rPh sb="15" eb="16">
      <t>ネン</t>
    </rPh>
    <rPh sb="17" eb="18">
      <t>ガツ</t>
    </rPh>
    <rPh sb="18" eb="20">
      <t>ゲンザイ</t>
    </rPh>
    <phoneticPr fontId="2"/>
  </si>
  <si>
    <t>金額（円）</t>
    <rPh sb="0" eb="2">
      <t>キンガク</t>
    </rPh>
    <rPh sb="3" eb="4">
      <t>エン</t>
    </rPh>
    <phoneticPr fontId="2"/>
  </si>
  <si>
    <t>入学金</t>
    <rPh sb="0" eb="3">
      <t>ニュウガクキン</t>
    </rPh>
    <phoneticPr fontId="2"/>
  </si>
  <si>
    <t>1年目の授業料等</t>
    <rPh sb="1" eb="3">
      <t>ネンメ</t>
    </rPh>
    <rPh sb="4" eb="7">
      <t>ジュギョウリョウ</t>
    </rPh>
    <rPh sb="7" eb="8">
      <t>トウ</t>
    </rPh>
    <phoneticPr fontId="2"/>
  </si>
  <si>
    <t>2年目の授業料等</t>
    <rPh sb="1" eb="3">
      <t>ネンメ</t>
    </rPh>
    <rPh sb="4" eb="7">
      <t>ジュギョウリョウ</t>
    </rPh>
    <rPh sb="7" eb="8">
      <t>ナド</t>
    </rPh>
    <phoneticPr fontId="2"/>
  </si>
  <si>
    <t>3年目の授業料等</t>
    <rPh sb="1" eb="3">
      <t>ネンメ</t>
    </rPh>
    <rPh sb="4" eb="7">
      <t>ジュギョウリョウ</t>
    </rPh>
    <rPh sb="7" eb="8">
      <t>トウ</t>
    </rPh>
    <phoneticPr fontId="2"/>
  </si>
  <si>
    <t>4年目の授業料等</t>
    <rPh sb="1" eb="3">
      <t>ネンメ</t>
    </rPh>
    <rPh sb="4" eb="7">
      <t>ジュギョウリョウ</t>
    </rPh>
    <rPh sb="7" eb="8">
      <t>トウ</t>
    </rPh>
    <phoneticPr fontId="2"/>
  </si>
  <si>
    <t>生活費（13万円／月 ×　48か月分）</t>
  </si>
  <si>
    <t>※ 生活費13万円は一般的な目安です。</t>
    <rPh sb="2" eb="5">
      <t>セイカツヒ</t>
    </rPh>
    <rPh sb="7" eb="9">
      <t>マンエン</t>
    </rPh>
    <rPh sb="10" eb="13">
      <t>イッパンテキ</t>
    </rPh>
    <rPh sb="14" eb="16">
      <t>メヤス</t>
    </rPh>
    <phoneticPr fontId="2"/>
  </si>
  <si>
    <t>修了までに必要な費用の合計</t>
    <rPh sb="0" eb="2">
      <t>シュウリョウ</t>
    </rPh>
    <rPh sb="5" eb="7">
      <t>ヒツヨウ</t>
    </rPh>
    <rPh sb="8" eb="10">
      <t>ヒヨウ</t>
    </rPh>
    <rPh sb="11" eb="13">
      <t>ゴウケイ</t>
    </rPh>
    <phoneticPr fontId="2"/>
  </si>
  <si>
    <t>以下を読み、□にチェックを入れてください。</t>
    <rPh sb="0" eb="2">
      <t>イカ</t>
    </rPh>
    <rPh sb="3" eb="4">
      <t>ヨ</t>
    </rPh>
    <rPh sb="13" eb="14">
      <t>イ</t>
    </rPh>
    <phoneticPr fontId="2"/>
  </si>
  <si>
    <t>□　芝浦工業大学に留学する間の総費用について、下記のとおり支弁することを誓約します。</t>
    <phoneticPr fontId="2"/>
  </si>
  <si>
    <t>※在学期間（4年間）の合計額をそれぞれ記入すること。</t>
    <phoneticPr fontId="2"/>
  </si>
  <si>
    <t>入力方法：金額（外貨額）・通貨単位を入力すると円換算額が自動計算される。</t>
    <rPh sb="5" eb="7">
      <t>キンガク</t>
    </rPh>
    <rPh sb="15" eb="17">
      <t>タンイ</t>
    </rPh>
    <rPh sb="18" eb="20">
      <t>ニュウリョク</t>
    </rPh>
    <phoneticPr fontId="2"/>
  </si>
  <si>
    <t>通貨単位がプルダウンに無い場合はJPYかUSDを選択し、予算残高証明書の通過単位もJPYかUSDに揃えること。</t>
    <rPh sb="0" eb="4">
      <t>ツウカタンイ</t>
    </rPh>
    <rPh sb="11" eb="12">
      <t>ナ</t>
    </rPh>
    <rPh sb="13" eb="15">
      <t>バアイ</t>
    </rPh>
    <rPh sb="24" eb="26">
      <t>センタク</t>
    </rPh>
    <rPh sb="28" eb="35">
      <t>ヨサンザンダカショウメイショ</t>
    </rPh>
    <rPh sb="36" eb="38">
      <t>ツウカ</t>
    </rPh>
    <rPh sb="38" eb="40">
      <t>タンイ</t>
    </rPh>
    <rPh sb="49" eb="50">
      <t>ソロ</t>
    </rPh>
    <phoneticPr fontId="2"/>
  </si>
  <si>
    <r>
      <t>支弁者
（該当するものに</t>
    </r>
    <r>
      <rPr>
        <sz val="9"/>
        <color theme="1"/>
        <rFont val="Segoe UI Symbol"/>
        <family val="2"/>
      </rPr>
      <t>☑</t>
    </r>
    <r>
      <rPr>
        <sz val="9"/>
        <color theme="1"/>
        <rFont val="游ゴシック"/>
        <family val="3"/>
        <charset val="128"/>
      </rPr>
      <t>）</t>
    </r>
    <phoneticPr fontId="2"/>
  </si>
  <si>
    <t>支弁に関する詳細</t>
  </si>
  <si>
    <t>金額（外貨額）</t>
    <rPh sb="0" eb="2">
      <t>キンガク</t>
    </rPh>
    <phoneticPr fontId="2"/>
  </si>
  <si>
    <t>通貨単位</t>
    <rPh sb="2" eb="4">
      <t>タンイ</t>
    </rPh>
    <phoneticPr fontId="2"/>
  </si>
  <si>
    <t>1通貨単位あたりの円換算レート</t>
    <rPh sb="1" eb="3">
      <t>ツウカ</t>
    </rPh>
    <rPh sb="3" eb="5">
      <t>タンイ</t>
    </rPh>
    <rPh sb="9" eb="10">
      <t>エン</t>
    </rPh>
    <rPh sb="10" eb="12">
      <t>カンサン</t>
    </rPh>
    <phoneticPr fontId="2"/>
  </si>
  <si>
    <t>円換算額（自動計算）</t>
    <rPh sb="5" eb="7">
      <t>ジドウ</t>
    </rPh>
    <rPh sb="7" eb="9">
      <t>ケイサン</t>
    </rPh>
    <phoneticPr fontId="2"/>
  </si>
  <si>
    <t>☐志願者本人による支弁</t>
  </si>
  <si>
    <t>① 個人貯蓄</t>
  </si>
  <si>
    <t>JPY</t>
  </si>
  <si>
    <t>② その他（詳細：　　　　　　　　　）</t>
  </si>
  <si>
    <t>☐志願者本人以外からの支弁</t>
  </si>
  <si>
    <t>③-1 両親・または親族等（関係：　　　　　）</t>
    <phoneticPr fontId="2"/>
  </si>
  <si>
    <t>③-2 両親・または親族等（関係：　　　　　）</t>
    <phoneticPr fontId="2"/>
  </si>
  <si>
    <t>③-3 両親・または親族等（関係：　　　　　）</t>
    <phoneticPr fontId="2"/>
  </si>
  <si>
    <r>
      <t xml:space="preserve">④政府または
その他財団
</t>
    </r>
    <r>
      <rPr>
        <sz val="8"/>
        <color theme="1"/>
        <rFont val="游ゴシック"/>
        <family val="3"/>
        <charset val="128"/>
      </rPr>
      <t>※奨学金受給証明書の原本（スキャンデータ）を本書類に結合して提出すること</t>
    </r>
    <rPh sb="35" eb="38">
      <t>ホンショルイ</t>
    </rPh>
    <rPh sb="39" eb="41">
      <t>ケツゴウ</t>
    </rPh>
    <rPh sb="43" eb="45">
      <t>テイシュツ</t>
    </rPh>
    <phoneticPr fontId="2"/>
  </si>
  <si>
    <t>日本政府奨学金(MEXT)</t>
    <phoneticPr fontId="2"/>
  </si>
  <si>
    <t>本学奨学金</t>
    <rPh sb="0" eb="2">
      <t>ホンガク</t>
    </rPh>
    <rPh sb="2" eb="5">
      <t>ショウガクキン</t>
    </rPh>
    <phoneticPr fontId="2"/>
  </si>
  <si>
    <t>その他財団
（名称：　　　　　　　　　）</t>
    <phoneticPr fontId="2"/>
  </si>
  <si>
    <t>合計（①～④）</t>
    <phoneticPr fontId="2"/>
  </si>
  <si>
    <t>上記において③の支弁に該当する場合、支弁者の直筆署名および捺印を受けて提出してください。支弁者が複数人いる場合には人数分の直筆署名および捺印を受けること。</t>
    <rPh sb="0" eb="2">
      <t>ジョウキ</t>
    </rPh>
    <rPh sb="8" eb="10">
      <t>シベン</t>
    </rPh>
    <rPh sb="11" eb="13">
      <t>ガイトウ</t>
    </rPh>
    <rPh sb="15" eb="17">
      <t>バアイ</t>
    </rPh>
    <rPh sb="44" eb="47">
      <t>シベンシャ</t>
    </rPh>
    <rPh sb="48" eb="51">
      <t>フクスウニン</t>
    </rPh>
    <rPh sb="53" eb="55">
      <t>バアイ</t>
    </rPh>
    <rPh sb="57" eb="60">
      <t>ニンズウブン</t>
    </rPh>
    <rPh sb="61" eb="65">
      <t>ジキヒツショメイ</t>
    </rPh>
    <rPh sb="68" eb="70">
      <t>ナツイン</t>
    </rPh>
    <rPh sb="71" eb="72">
      <t>ウ</t>
    </rPh>
    <phoneticPr fontId="2"/>
  </si>
  <si>
    <t>※経費支弁者本人の自署によるものに限る。</t>
  </si>
  <si>
    <t>支弁者1人目</t>
    <rPh sb="0" eb="3">
      <t>シベンシャ</t>
    </rPh>
    <rPh sb="4" eb="5">
      <t>ニン</t>
    </rPh>
    <rPh sb="5" eb="6">
      <t>メ</t>
    </rPh>
    <phoneticPr fontId="2"/>
  </si>
  <si>
    <r>
      <t>私</t>
    </r>
    <r>
      <rPr>
        <u/>
        <sz val="9"/>
        <color theme="1"/>
        <rFont val="游ゴシック"/>
        <family val="3"/>
        <charset val="128"/>
      </rPr>
      <t>　　　　　　　　　</t>
    </r>
    <r>
      <rPr>
        <sz val="9"/>
        <color theme="1"/>
        <rFont val="游ゴシック"/>
        <family val="3"/>
        <charset val="128"/>
      </rPr>
      <t>は、上記志願者の日本国滞在において、下記のとおり経費支弁することを誓約します。</t>
    </r>
    <phoneticPr fontId="2"/>
  </si>
  <si>
    <t>また、在留資格期間更新許可申請を行う際は、送金証明書又は本人名義の預金通帳の写し等で、生活費等の支弁事実を明らかにする書類を提出します。</t>
  </si>
  <si>
    <t>記</t>
  </si>
  <si>
    <t>項目</t>
  </si>
  <si>
    <t>チェック欄 ※（1）（3）は該当するものに☑</t>
  </si>
  <si>
    <t>円換算額</t>
  </si>
  <si>
    <t>(1) 学費</t>
  </si>
  <si>
    <t>☐毎月　☐半年ごと　☐年間</t>
  </si>
  <si>
    <t>(2) 生活費</t>
  </si>
  <si>
    <t>月額</t>
  </si>
  <si>
    <t>(3) 支弁方法</t>
  </si>
  <si>
    <t>☐海外送金　☐振込み　☐手渡し</t>
  </si>
  <si>
    <t>-</t>
    <phoneticPr fontId="2"/>
  </si>
  <si>
    <t>経費支弁者情報</t>
    <rPh sb="5" eb="7">
      <t>ジョウホウ</t>
    </rPh>
    <phoneticPr fontId="2"/>
  </si>
  <si>
    <t>住所</t>
  </si>
  <si>
    <t>連絡先</t>
  </si>
  <si>
    <t>氏名
（自著による署名）</t>
    <rPh sb="4" eb="6">
      <t>ジチョ</t>
    </rPh>
    <phoneticPr fontId="2"/>
  </si>
  <si>
    <t>　【志願者との関係（上記③-1と同様）：　　　　　　　　　　　】</t>
    <rPh sb="2" eb="5">
      <t>シガンシャ</t>
    </rPh>
    <rPh sb="7" eb="9">
      <t>カンケイ</t>
    </rPh>
    <rPh sb="10" eb="12">
      <t>ジョウキ</t>
    </rPh>
    <rPh sb="16" eb="18">
      <t>ドウヨウ</t>
    </rPh>
    <phoneticPr fontId="2"/>
  </si>
  <si>
    <t>支弁者2人目</t>
    <rPh sb="0" eb="3">
      <t>シベンシャ</t>
    </rPh>
    <rPh sb="4" eb="6">
      <t>ニンメ</t>
    </rPh>
    <phoneticPr fontId="2"/>
  </si>
  <si>
    <t>為替レート（円/通貨）</t>
  </si>
  <si>
    <t>　【志願者との関係（上記③-2と同様）：　　　　　　　　　　　】</t>
    <rPh sb="2" eb="5">
      <t>シガンシャ</t>
    </rPh>
    <rPh sb="7" eb="9">
      <t>カンケイ</t>
    </rPh>
    <rPh sb="10" eb="12">
      <t>ジョウキ</t>
    </rPh>
    <rPh sb="16" eb="18">
      <t>ドウヨウ</t>
    </rPh>
    <phoneticPr fontId="2"/>
  </si>
  <si>
    <t>支弁者3人目</t>
    <rPh sb="0" eb="3">
      <t>シベンシャ</t>
    </rPh>
    <rPh sb="4" eb="6">
      <t>ニンメ</t>
    </rPh>
    <phoneticPr fontId="2"/>
  </si>
  <si>
    <t>　【志願者との関係（上記③-3と同様）：　　　　　　　　　　　】</t>
    <rPh sb="2" eb="5">
      <t>シガンシャ</t>
    </rPh>
    <rPh sb="7" eb="9">
      <t>カンケイ</t>
    </rPh>
    <rPh sb="10" eb="12">
      <t>ジョウキ</t>
    </rPh>
    <rPh sb="16" eb="18">
      <t>ドウヨウ</t>
    </rPh>
    <phoneticPr fontId="2"/>
  </si>
  <si>
    <t>通貨コード</t>
  </si>
  <si>
    <t>通貨名</t>
  </si>
  <si>
    <t>円換算</t>
  </si>
  <si>
    <t>260801時点</t>
    <rPh sb="6" eb="8">
      <t>ジテン</t>
    </rPh>
    <phoneticPr fontId="2"/>
  </si>
  <si>
    <t>日本円</t>
  </si>
  <si>
    <t>USD</t>
  </si>
  <si>
    <t>米ドル</t>
  </si>
  <si>
    <t>EUR</t>
  </si>
  <si>
    <t>ユーロ</t>
  </si>
  <si>
    <t>CNY</t>
  </si>
  <si>
    <t>中国人民元</t>
  </si>
  <si>
    <t>KRW</t>
  </si>
  <si>
    <t>韓国ウォン</t>
  </si>
  <si>
    <t>GBP</t>
  </si>
  <si>
    <t>英ポンド</t>
  </si>
  <si>
    <t>AUD</t>
  </si>
  <si>
    <t>豪ドル</t>
  </si>
  <si>
    <t>CAD</t>
  </si>
  <si>
    <t>カナダドル</t>
  </si>
  <si>
    <t>SGD</t>
  </si>
  <si>
    <t>シンガポールドル</t>
  </si>
  <si>
    <t>THB</t>
  </si>
  <si>
    <t>タイバーツ</t>
  </si>
  <si>
    <t>VND</t>
  </si>
  <si>
    <t>ベトナムドン</t>
  </si>
  <si>
    <t>INR</t>
  </si>
  <si>
    <t>インドルピー</t>
  </si>
  <si>
    <t>IDR</t>
  </si>
  <si>
    <t>インドネシアルピア</t>
  </si>
  <si>
    <t>MYR</t>
  </si>
  <si>
    <t>マレーシアリンギット</t>
  </si>
  <si>
    <t>PHP</t>
  </si>
  <si>
    <t>フィリピンペソ</t>
  </si>
  <si>
    <t>NZD</t>
  </si>
  <si>
    <t>ニュージーランドドル</t>
  </si>
  <si>
    <t>CHF</t>
  </si>
  <si>
    <t>スイスフラン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</si>
</sst>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0\);\-"/>
    <numFmt numFmtId="177" formatCode="#,##0_ "/>
    <numFmt numFmtId="178" formatCode="#,##0_);[Red]\(#,##0\)"/>
    <numFmt numFmtId="179" formatCode="0.000"/>
  </numFmts>
  <fonts count="18">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1"/>
      <color theme="1"/>
      <name val="游ゴシック"/>
      <family val="3"/>
      <charset val="128"/>
    </font>
    <font>
      <i/>
      <sz val="9"/>
      <color theme="1"/>
      <name val="游ゴシック"/>
      <family val="3"/>
      <charset val="128"/>
    </font>
    <font>
      <b/>
      <sz val="16"/>
      <color theme="1"/>
      <name val="游ゴシック"/>
      <family val="3"/>
      <charset val="128"/>
    </font>
    <font>
      <sz val="10"/>
      <color theme="1"/>
      <name val="游ゴシック"/>
      <family val="3"/>
      <charset val="128"/>
    </font>
    <font>
      <sz val="9"/>
      <color theme="1"/>
      <name val="游ゴシック"/>
      <family val="3"/>
      <charset val="128"/>
    </font>
    <font>
      <sz val="10"/>
      <color theme="1"/>
      <name val="游ゴシック"/>
      <family val="2"/>
      <charset val="128"/>
    </font>
    <font>
      <sz val="9"/>
      <color theme="1"/>
      <name val="Segoe UI Symbol"/>
      <family val="2"/>
    </font>
    <font>
      <sz val="6"/>
      <color theme="1"/>
      <name val="游ゴシック"/>
      <family val="3"/>
      <charset val="128"/>
    </font>
    <font>
      <sz val="8"/>
      <color theme="1"/>
      <name val="游ゴシック"/>
      <family val="3"/>
      <charset val="128"/>
    </font>
    <font>
      <u/>
      <sz val="9"/>
      <color theme="1"/>
      <name val="游ゴシック"/>
      <family val="3"/>
      <charset val="128"/>
    </font>
    <font>
      <b/>
      <sz val="11"/>
      <color theme="1"/>
      <name val="游ゴシック"/>
      <family val="3"/>
      <charset val="128"/>
    </font>
    <font>
      <sz val="9"/>
      <color indexed="81"/>
      <name val="MS P ゴシック"/>
      <family val="3"/>
      <charset val="128"/>
    </font>
    <font>
      <sz val="9"/>
      <name val="游ゴシック"/>
      <family val="3"/>
      <charset val="128"/>
    </font>
    <font>
      <sz val="10"/>
      <name val="游ゴシック"/>
      <family val="3"/>
      <charset val="128"/>
    </font>
    <font>
      <b/>
      <sz val="12"/>
      <color theme="1"/>
      <name val="游ゴシック"/>
      <family val="3"/>
      <charset val="128"/>
    </font>
  </fonts>
  <fills count="5">
    <fill>
      <patternFill patternType="none"/>
    </fill>
    <fill>
      <patternFill patternType="gray125"/>
    </fill>
    <fill>
      <patternFill patternType="solid">
        <fgColor rgb="FFE2F0D9"/>
      </patternFill>
    </fill>
    <fill>
      <patternFill patternType="solid">
        <fgColor theme="4" tint="0.79998168889431442"/>
        <bgColor indexed="64"/>
      </patternFill>
    </fill>
    <fill>
      <patternFill patternType="solid">
        <fgColor theme="0" tint="-0.14999847407452621"/>
        <bgColor indexed="64"/>
      </patternFill>
    </fill>
  </fills>
  <borders count="27">
    <border>
      <left/>
      <right/>
      <top/>
      <bottom/>
      <diagonal/>
    </border>
    <border>
      <left/>
      <right/>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top style="thin">
        <color rgb="FF666666"/>
      </top>
      <bottom style="thin">
        <color rgb="FF666666"/>
      </bottom>
      <diagonal/>
    </border>
    <border>
      <left/>
      <right/>
      <top style="thin">
        <color rgb="FF666666"/>
      </top>
      <bottom style="thin">
        <color rgb="FF666666"/>
      </bottom>
      <diagonal/>
    </border>
    <border>
      <left/>
      <right style="thin">
        <color rgb="FF666666"/>
      </right>
      <top style="thin">
        <color rgb="FF666666"/>
      </top>
      <bottom style="thin">
        <color rgb="FF666666"/>
      </bottom>
      <diagonal/>
    </border>
    <border>
      <left/>
      <right/>
      <top style="thin">
        <color rgb="FF666666"/>
      </top>
      <bottom/>
      <diagonal/>
    </border>
    <border>
      <left/>
      <right style="thin">
        <color rgb="FF666666"/>
      </right>
      <top style="thin">
        <color rgb="FF666666"/>
      </top>
      <bottom/>
      <diagonal/>
    </border>
    <border>
      <left/>
      <right style="thin">
        <color rgb="FF666666"/>
      </right>
      <top/>
      <bottom style="thin">
        <color rgb="FF666666"/>
      </bottom>
      <diagonal/>
    </border>
    <border>
      <left style="thin">
        <color indexed="64"/>
      </left>
      <right style="thin">
        <color indexed="64"/>
      </right>
      <top style="thin">
        <color indexed="64"/>
      </top>
      <bottom style="thin">
        <color indexed="64"/>
      </bottom>
      <diagonal/>
    </border>
    <border>
      <left style="thin">
        <color rgb="FF666666"/>
      </left>
      <right style="thin">
        <color rgb="FF666666"/>
      </right>
      <top/>
      <bottom style="thin">
        <color rgb="FF666666"/>
      </bottom>
      <diagonal/>
    </border>
    <border>
      <left style="thin">
        <color rgb="FF666666"/>
      </left>
      <right style="thin">
        <color rgb="FF666666"/>
      </right>
      <top style="thin">
        <color rgb="FF666666"/>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666666"/>
      </left>
      <right/>
      <top style="thin">
        <color rgb="FF666666"/>
      </top>
      <bottom/>
      <diagonal/>
    </border>
    <border>
      <left style="thin">
        <color rgb="FF666666"/>
      </left>
      <right/>
      <top/>
      <bottom style="thin">
        <color rgb="FF666666"/>
      </bottom>
      <diagonal/>
    </border>
    <border>
      <left style="thin">
        <color rgb="FF666666"/>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indexed="64"/>
      </bottom>
      <diagonal/>
    </border>
    <border>
      <left style="thin">
        <color indexed="64"/>
      </left>
      <right/>
      <top/>
      <bottom/>
      <diagonal/>
    </border>
    <border>
      <left style="thin">
        <color rgb="FF666666"/>
      </left>
      <right style="thin">
        <color rgb="FF666666"/>
      </right>
      <top/>
      <bottom/>
      <diagonal/>
    </border>
    <border>
      <left style="thin">
        <color rgb="FF666666"/>
      </left>
      <right/>
      <top style="thin">
        <color indexed="64"/>
      </top>
      <bottom/>
      <diagonal/>
    </border>
    <border>
      <left/>
      <right style="thin">
        <color rgb="FF666666"/>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97">
    <xf numFmtId="0" fontId="0" fillId="0" borderId="0" xfId="0"/>
    <xf numFmtId="0" fontId="3" fillId="0" borderId="0" xfId="0" applyFont="1"/>
    <xf numFmtId="0" fontId="3" fillId="0" borderId="1" xfId="0" applyFont="1" applyBorder="1"/>
    <xf numFmtId="0" fontId="4" fillId="0" borderId="1" xfId="0" applyFont="1" applyBorder="1"/>
    <xf numFmtId="0" fontId="7" fillId="0" borderId="0" xfId="0" applyFont="1"/>
    <xf numFmtId="0" fontId="7" fillId="0" borderId="0" xfId="0" applyFont="1" applyAlignment="1">
      <alignment wrapText="1"/>
    </xf>
    <xf numFmtId="0" fontId="6" fillId="0" borderId="0" xfId="0" applyFont="1"/>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alignment horizontal="left"/>
    </xf>
    <xf numFmtId="4" fontId="6" fillId="0" borderId="2" xfId="0" applyNumberFormat="1" applyFont="1" applyBorder="1" applyAlignment="1">
      <alignment vertical="center" wrapText="1"/>
    </xf>
    <xf numFmtId="4" fontId="6" fillId="0" borderId="11" xfId="0" applyNumberFormat="1" applyFont="1" applyBorder="1" applyAlignment="1">
      <alignment vertical="center" wrapText="1"/>
    </xf>
    <xf numFmtId="176" fontId="6" fillId="2" borderId="2" xfId="0" applyNumberFormat="1" applyFont="1" applyFill="1" applyBorder="1" applyAlignment="1">
      <alignment horizontal="right" vertical="center" wrapText="1"/>
    </xf>
    <xf numFmtId="176" fontId="3" fillId="2" borderId="5" xfId="0" applyNumberFormat="1" applyFont="1" applyFill="1" applyBorder="1" applyAlignment="1">
      <alignment horizontal="righ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4" fontId="6" fillId="0" borderId="5" xfId="0" applyNumberFormat="1" applyFont="1" applyBorder="1" applyAlignment="1">
      <alignment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6" fillId="0" borderId="0" xfId="0" applyFont="1" applyAlignment="1">
      <alignment horizontal="left" vertical="center"/>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3" fillId="0" borderId="22" xfId="0" applyFont="1" applyBorder="1"/>
    <xf numFmtId="0" fontId="7" fillId="0" borderId="0" xfId="0" applyFont="1" applyAlignment="1">
      <alignment horizontal="left" vertical="center"/>
    </xf>
    <xf numFmtId="0" fontId="7" fillId="0" borderId="0" xfId="0" applyFont="1" applyAlignment="1">
      <alignment horizontal="center"/>
    </xf>
    <xf numFmtId="0" fontId="7" fillId="0" borderId="2" xfId="0" applyFont="1" applyBorder="1" applyAlignment="1">
      <alignment horizontal="center" vertical="center" wrapText="1"/>
    </xf>
    <xf numFmtId="4" fontId="7" fillId="0" borderId="2"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10" fillId="0" borderId="2" xfId="0" applyFont="1" applyBorder="1" applyAlignment="1">
      <alignment horizontal="left" vertical="top" wrapText="1"/>
    </xf>
    <xf numFmtId="0" fontId="3" fillId="0" borderId="9" xfId="0" applyFont="1" applyBorder="1" applyAlignment="1">
      <alignment horizontal="center"/>
    </xf>
    <xf numFmtId="0" fontId="3" fillId="0" borderId="9" xfId="0" applyFont="1" applyBorder="1"/>
    <xf numFmtId="179" fontId="3" fillId="0" borderId="9" xfId="0" applyNumberFormat="1" applyFont="1" applyBorder="1"/>
    <xf numFmtId="0" fontId="13" fillId="4" borderId="9" xfId="0" applyFont="1" applyFill="1" applyBorder="1" applyAlignment="1">
      <alignment horizontal="center"/>
    </xf>
    <xf numFmtId="0" fontId="3" fillId="0" borderId="0" xfId="0" applyFont="1" applyAlignment="1">
      <alignment horizontal="left"/>
    </xf>
    <xf numFmtId="0" fontId="7" fillId="0" borderId="0" xfId="0" applyFont="1" applyAlignment="1">
      <alignment vertical="center"/>
    </xf>
    <xf numFmtId="0" fontId="15" fillId="3"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5" fillId="0" borderId="0" xfId="0" applyFont="1" applyAlignment="1">
      <alignment horizontal="left"/>
    </xf>
    <xf numFmtId="0" fontId="17" fillId="0" borderId="0" xfId="0" applyFont="1"/>
    <xf numFmtId="0" fontId="6" fillId="0" borderId="9" xfId="0" applyFont="1" applyBorder="1" applyAlignment="1">
      <alignment horizontal="center" vertical="center" wrapText="1"/>
    </xf>
    <xf numFmtId="178" fontId="6" fillId="0" borderId="23" xfId="1" applyNumberFormat="1" applyFont="1" applyFill="1" applyBorder="1" applyAlignment="1">
      <alignment horizontal="center" vertical="center" wrapText="1"/>
    </xf>
    <xf numFmtId="178" fontId="6" fillId="0" borderId="0" xfId="1" applyNumberFormat="1" applyFont="1" applyFill="1" applyBorder="1" applyAlignment="1">
      <alignment horizontal="center" vertical="center" wrapText="1"/>
    </xf>
    <xf numFmtId="0" fontId="6" fillId="0" borderId="24" xfId="0" applyFont="1" applyBorder="1" applyAlignment="1">
      <alignment horizontal="center" vertical="center" wrapText="1"/>
    </xf>
    <xf numFmtId="0" fontId="7" fillId="0" borderId="16"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right" vertical="center" wrapText="1"/>
    </xf>
    <xf numFmtId="0" fontId="7" fillId="0" borderId="0" xfId="0" applyFont="1" applyAlignment="1">
      <alignment horizontal="center"/>
    </xf>
    <xf numFmtId="0" fontId="7" fillId="3" borderId="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177" fontId="6" fillId="0" borderId="19" xfId="0" applyNumberFormat="1" applyFont="1" applyBorder="1" applyAlignment="1">
      <alignment horizontal="center" vertical="center" wrapText="1"/>
    </xf>
    <xf numFmtId="177" fontId="6" fillId="0" borderId="20" xfId="0" applyNumberFormat="1"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178" fontId="6" fillId="0" borderId="23" xfId="0" applyNumberFormat="1" applyFont="1" applyBorder="1" applyAlignment="1">
      <alignment horizontal="center" vertical="center" wrapText="1"/>
    </xf>
    <xf numFmtId="178" fontId="6" fillId="0" borderId="0" xfId="0" applyNumberFormat="1" applyFont="1" applyAlignment="1">
      <alignment horizontal="center" vertical="center" wrapText="1"/>
    </xf>
    <xf numFmtId="0" fontId="6" fillId="0" borderId="16" xfId="0" applyFont="1" applyBorder="1" applyAlignment="1">
      <alignment horizontal="left" vertical="top" wrapText="1"/>
    </xf>
    <xf numFmtId="0" fontId="6" fillId="0" borderId="10" xfId="0" applyFont="1" applyBorder="1" applyAlignment="1">
      <alignment horizontal="left" vertical="top" wrapText="1"/>
    </xf>
    <xf numFmtId="0" fontId="6" fillId="0" borderId="1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center" vertical="center" wrapText="1"/>
    </xf>
    <xf numFmtId="0" fontId="6" fillId="0" borderId="21" xfId="0" applyFont="1" applyBorder="1" applyAlignment="1">
      <alignment horizontal="center" vertical="center" wrapText="1"/>
    </xf>
    <xf numFmtId="178" fontId="6" fillId="0" borderId="23" xfId="1" applyNumberFormat="1" applyFont="1" applyFill="1" applyBorder="1" applyAlignment="1">
      <alignment horizontal="left" vertical="center" wrapText="1"/>
    </xf>
    <xf numFmtId="178" fontId="6" fillId="0" borderId="0" xfId="1" applyNumberFormat="1" applyFont="1" applyFill="1" applyBorder="1" applyAlignment="1">
      <alignment horizontal="left" vertical="center" wrapText="1"/>
    </xf>
    <xf numFmtId="178" fontId="6" fillId="0" borderId="23" xfId="1" applyNumberFormat="1" applyFont="1" applyFill="1" applyBorder="1" applyAlignment="1">
      <alignment horizontal="center" vertical="center" wrapText="1"/>
    </xf>
    <xf numFmtId="178" fontId="6" fillId="0" borderId="0" xfId="1" applyNumberFormat="1"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top" wrapText="1"/>
    </xf>
    <xf numFmtId="0" fontId="6" fillId="0" borderId="18" xfId="0" applyFont="1" applyBorder="1" applyAlignment="1">
      <alignment horizontal="left" vertical="top" wrapText="1"/>
    </xf>
    <xf numFmtId="0" fontId="6" fillId="0" borderId="16" xfId="0" applyFont="1" applyBorder="1" applyAlignment="1">
      <alignment horizontal="left" vertical="center" wrapText="1"/>
    </xf>
    <xf numFmtId="0" fontId="6" fillId="0" borderId="7" xfId="0" applyFont="1" applyBorder="1" applyAlignment="1">
      <alignment horizontal="left" vertical="center" wrapText="1"/>
    </xf>
    <xf numFmtId="0" fontId="6" fillId="3" borderId="1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0" borderId="0" xfId="0" applyFont="1" applyAlignment="1">
      <alignment horizont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6" xfId="0" applyFont="1" applyBorder="1" applyAlignment="1">
      <alignment horizontal="right" vertical="center" wrapText="1"/>
    </xf>
    <xf numFmtId="0" fontId="6" fillId="0" borderId="6" xfId="0" applyFont="1" applyBorder="1" applyAlignment="1">
      <alignment horizontal="right" vertical="center" wrapText="1"/>
    </xf>
    <xf numFmtId="0" fontId="6" fillId="0" borderId="7" xfId="0" applyFont="1" applyBorder="1" applyAlignment="1">
      <alignment horizontal="righ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9" xfId="0" applyFont="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9"/>
  <sheetViews>
    <sheetView showGridLines="0" tabSelected="1" view="pageBreakPreview" zoomScaleNormal="100" zoomScaleSheetLayoutView="100" workbookViewId="0">
      <selection activeCell="B27" sqref="B27:C27"/>
    </sheetView>
  </sheetViews>
  <sheetFormatPr defaultColWidth="8.77734375" defaultRowHeight="18"/>
  <cols>
    <col min="1" max="1" width="18" style="1" customWidth="1"/>
    <col min="2" max="2" width="15.88671875" style="1" customWidth="1"/>
    <col min="3" max="3" width="32" style="1" customWidth="1"/>
    <col min="4" max="4" width="19" style="1" customWidth="1"/>
    <col min="5" max="5" width="13" style="1" customWidth="1"/>
    <col min="6" max="6" width="17" style="1" customWidth="1"/>
    <col min="7" max="7" width="19" style="1" customWidth="1"/>
    <col min="8" max="16384" width="8.77734375" style="1"/>
  </cols>
  <sheetData>
    <row r="1" spans="1:7">
      <c r="F1" s="2"/>
      <c r="G1" s="3" t="s">
        <v>0</v>
      </c>
    </row>
    <row r="2" spans="1:7" ht="24.9" customHeight="1">
      <c r="F2" s="7" t="s">
        <v>1</v>
      </c>
      <c r="G2" s="31" t="s">
        <v>2</v>
      </c>
    </row>
    <row r="3" spans="1:7" ht="26.1" customHeight="1">
      <c r="A3" s="83" t="s">
        <v>3</v>
      </c>
      <c r="B3" s="83"/>
      <c r="C3" s="83"/>
      <c r="D3" s="83"/>
      <c r="E3" s="83"/>
      <c r="F3" s="83"/>
      <c r="G3" s="83"/>
    </row>
    <row r="4" spans="1:7">
      <c r="A4" s="1" t="s">
        <v>4</v>
      </c>
    </row>
    <row r="5" spans="1:7" ht="19.5" customHeight="1">
      <c r="A5" s="66" t="s">
        <v>5</v>
      </c>
      <c r="B5" s="90"/>
      <c r="C5" s="91"/>
      <c r="D5" s="8" t="s">
        <v>6</v>
      </c>
      <c r="E5" s="84"/>
      <c r="F5" s="85"/>
      <c r="G5" s="86"/>
    </row>
    <row r="6" spans="1:7" ht="33.9" customHeight="1">
      <c r="A6" s="66"/>
      <c r="B6" s="92"/>
      <c r="C6" s="93"/>
      <c r="D6" s="8" t="s">
        <v>7</v>
      </c>
      <c r="E6" s="84"/>
      <c r="F6" s="85"/>
      <c r="G6" s="86"/>
    </row>
    <row r="7" spans="1:7" ht="25.5" customHeight="1">
      <c r="A7" s="45" t="s">
        <v>8</v>
      </c>
      <c r="B7" s="94"/>
      <c r="C7" s="95"/>
      <c r="D7" s="17" t="s">
        <v>9</v>
      </c>
      <c r="E7" s="87" t="s">
        <v>10</v>
      </c>
      <c r="F7" s="88"/>
      <c r="G7" s="89"/>
    </row>
    <row r="8" spans="1:7" ht="25.5" customHeight="1">
      <c r="A8" s="42" t="s">
        <v>11</v>
      </c>
      <c r="B8" s="96"/>
      <c r="C8" s="96"/>
      <c r="D8" s="42" t="s">
        <v>12</v>
      </c>
      <c r="E8" s="66"/>
      <c r="F8" s="66"/>
      <c r="G8" s="66"/>
    </row>
    <row r="9" spans="1:7" ht="9.9" customHeight="1">
      <c r="A9" s="18"/>
      <c r="B9" s="19"/>
      <c r="C9" s="19"/>
      <c r="D9" s="18"/>
      <c r="E9" s="18"/>
      <c r="F9" s="18"/>
      <c r="G9" s="18"/>
    </row>
    <row r="10" spans="1:7" ht="20.399999999999999" customHeight="1">
      <c r="A10" s="20" t="s">
        <v>13</v>
      </c>
      <c r="B10" s="19"/>
      <c r="C10" s="19"/>
      <c r="D10" s="18"/>
      <c r="E10" s="18"/>
      <c r="F10" s="18"/>
      <c r="G10" s="18"/>
    </row>
    <row r="11" spans="1:7" ht="27.9" customHeight="1">
      <c r="A11" s="72"/>
      <c r="B11" s="73"/>
      <c r="C11" s="72" t="s">
        <v>14</v>
      </c>
      <c r="D11" s="73"/>
      <c r="E11" s="74"/>
      <c r="F11" s="75"/>
      <c r="G11" s="75"/>
    </row>
    <row r="12" spans="1:7" ht="18" customHeight="1">
      <c r="A12" s="58" t="s">
        <v>15</v>
      </c>
      <c r="B12" s="59"/>
      <c r="C12" s="56">
        <v>280000</v>
      </c>
      <c r="D12" s="57"/>
      <c r="E12" s="70"/>
      <c r="F12" s="71"/>
      <c r="G12" s="71"/>
    </row>
    <row r="13" spans="1:7" ht="18" customHeight="1">
      <c r="A13" s="58" t="s">
        <v>16</v>
      </c>
      <c r="B13" s="59"/>
      <c r="C13" s="56">
        <v>1515020</v>
      </c>
      <c r="D13" s="57"/>
      <c r="E13" s="70"/>
      <c r="F13" s="71"/>
      <c r="G13" s="71"/>
    </row>
    <row r="14" spans="1:7" ht="18" customHeight="1">
      <c r="A14" s="58" t="s">
        <v>17</v>
      </c>
      <c r="B14" s="59"/>
      <c r="C14" s="56">
        <v>1505020</v>
      </c>
      <c r="D14" s="57"/>
      <c r="E14" s="70"/>
      <c r="F14" s="71"/>
      <c r="G14" s="71"/>
    </row>
    <row r="15" spans="1:7" ht="18" customHeight="1">
      <c r="A15" s="58" t="s">
        <v>18</v>
      </c>
      <c r="B15" s="59"/>
      <c r="C15" s="56">
        <v>1605020</v>
      </c>
      <c r="D15" s="57"/>
      <c r="E15" s="70"/>
      <c r="F15" s="71"/>
      <c r="G15" s="71"/>
    </row>
    <row r="16" spans="1:7" ht="18" customHeight="1">
      <c r="A16" s="58" t="s">
        <v>19</v>
      </c>
      <c r="B16" s="59"/>
      <c r="C16" s="56">
        <v>1645020</v>
      </c>
      <c r="D16" s="57"/>
      <c r="E16" s="43"/>
      <c r="F16" s="44"/>
      <c r="G16" s="44"/>
    </row>
    <row r="17" spans="1:7" ht="18" customHeight="1">
      <c r="A17" s="58" t="s">
        <v>20</v>
      </c>
      <c r="B17" s="67"/>
      <c r="C17" s="56">
        <f>130000*12*4</f>
        <v>6240000</v>
      </c>
      <c r="D17" s="57"/>
      <c r="E17" s="68" t="s">
        <v>21</v>
      </c>
      <c r="F17" s="69"/>
      <c r="G17" s="69"/>
    </row>
    <row r="18" spans="1:7" ht="18" customHeight="1">
      <c r="A18" s="66" t="s">
        <v>22</v>
      </c>
      <c r="B18" s="66"/>
      <c r="C18" s="56">
        <f>SUM(C12:C17)</f>
        <v>12790080</v>
      </c>
      <c r="D18" s="57"/>
      <c r="E18" s="60"/>
      <c r="F18" s="61"/>
      <c r="G18" s="61"/>
    </row>
    <row r="19" spans="1:7" ht="27.9" customHeight="1">
      <c r="A19" s="20" t="s">
        <v>23</v>
      </c>
      <c r="B19" s="18"/>
      <c r="C19" s="18"/>
      <c r="D19" s="18"/>
      <c r="E19" s="18"/>
      <c r="F19" s="18"/>
      <c r="G19" s="18"/>
    </row>
    <row r="20" spans="1:7" ht="19.8">
      <c r="A20" s="41" t="s">
        <v>24</v>
      </c>
      <c r="B20" s="6"/>
    </row>
    <row r="21" spans="1:7" ht="11.25" customHeight="1">
      <c r="A21" s="6"/>
      <c r="B21" s="6"/>
    </row>
    <row r="22" spans="1:7">
      <c r="A22" s="4" t="s">
        <v>25</v>
      </c>
      <c r="B22" s="4"/>
    </row>
    <row r="23" spans="1:7">
      <c r="A23" s="40" t="s">
        <v>26</v>
      </c>
      <c r="B23" s="9"/>
    </row>
    <row r="24" spans="1:7">
      <c r="A24" s="40" t="s">
        <v>27</v>
      </c>
      <c r="B24" s="9"/>
    </row>
    <row r="25" spans="1:7" ht="50.25" customHeight="1">
      <c r="A25" s="21" t="s">
        <v>28</v>
      </c>
      <c r="B25" s="81" t="s">
        <v>29</v>
      </c>
      <c r="C25" s="82"/>
      <c r="D25" s="39" t="s">
        <v>30</v>
      </c>
      <c r="E25" s="39" t="s">
        <v>31</v>
      </c>
      <c r="F25" s="39" t="s">
        <v>32</v>
      </c>
      <c r="G25" s="22" t="s">
        <v>33</v>
      </c>
    </row>
    <row r="26" spans="1:7" ht="23.4" customHeight="1">
      <c r="A26" s="62" t="s">
        <v>34</v>
      </c>
      <c r="B26" s="76" t="s">
        <v>35</v>
      </c>
      <c r="C26" s="76"/>
      <c r="D26" s="16"/>
      <c r="E26" s="7" t="s">
        <v>36</v>
      </c>
      <c r="F26" s="10">
        <f>_xlfn.XLOOKUP(E26,レート表!$A$2:$A$18,レート表!$C$2:$C$18,"")</f>
        <v>1</v>
      </c>
      <c r="G26" s="12" t="str">
        <f>IF(OR(D26="",F26=""),"",ROUND(D26*F26,0))</f>
        <v/>
      </c>
    </row>
    <row r="27" spans="1:7" ht="23.4" customHeight="1">
      <c r="A27" s="63"/>
      <c r="B27" s="64" t="s">
        <v>37</v>
      </c>
      <c r="C27" s="65"/>
      <c r="D27" s="10"/>
      <c r="E27" s="7" t="s">
        <v>36</v>
      </c>
      <c r="F27" s="10">
        <f>_xlfn.XLOOKUP(E27,レート表!$A$2:$A$18,レート表!$C$2:$C$18,"")</f>
        <v>1</v>
      </c>
      <c r="G27" s="12" t="str">
        <f t="shared" ref="G27:G33" si="0">IF(OR(D27="",F27=""),"",ROUND(D27*F27,0))</f>
        <v/>
      </c>
    </row>
    <row r="28" spans="1:7" ht="23.4" customHeight="1">
      <c r="A28" s="77" t="s">
        <v>38</v>
      </c>
      <c r="B28" s="79" t="s">
        <v>39</v>
      </c>
      <c r="C28" s="80"/>
      <c r="D28" s="10"/>
      <c r="E28" s="7" t="s">
        <v>36</v>
      </c>
      <c r="F28" s="10">
        <f>_xlfn.XLOOKUP(E28,レート表!$A$2:$A$18,レート表!$C$2:$C$18,"")</f>
        <v>1</v>
      </c>
      <c r="G28" s="12" t="str">
        <f t="shared" si="0"/>
        <v/>
      </c>
    </row>
    <row r="29" spans="1:7" ht="23.4" customHeight="1">
      <c r="A29" s="78"/>
      <c r="B29" s="79" t="s">
        <v>40</v>
      </c>
      <c r="C29" s="80"/>
      <c r="D29" s="10"/>
      <c r="E29" s="7" t="s">
        <v>36</v>
      </c>
      <c r="F29" s="10">
        <f>_xlfn.XLOOKUP(E29,レート表!$A$2:$A$18,レート表!$C$2:$C$18,"")</f>
        <v>1</v>
      </c>
      <c r="G29" s="12"/>
    </row>
    <row r="30" spans="1:7" ht="23.4" customHeight="1">
      <c r="A30" s="78"/>
      <c r="B30" s="79" t="s">
        <v>41</v>
      </c>
      <c r="C30" s="80"/>
      <c r="D30" s="10"/>
      <c r="E30" s="7" t="s">
        <v>36</v>
      </c>
      <c r="F30" s="10">
        <f>_xlfn.XLOOKUP(E30,レート表!$A$2:$A$18,レート表!$C$2:$C$18,"")</f>
        <v>1</v>
      </c>
      <c r="G30" s="12"/>
    </row>
    <row r="31" spans="1:7" ht="23.4" customHeight="1">
      <c r="A31" s="78"/>
      <c r="B31" s="76" t="s">
        <v>42</v>
      </c>
      <c r="C31" s="14" t="s">
        <v>43</v>
      </c>
      <c r="D31" s="10"/>
      <c r="E31" s="7" t="s">
        <v>36</v>
      </c>
      <c r="F31" s="10">
        <f>_xlfn.XLOOKUP(E31,レート表!$A$2:$A$18,レート表!$C$2:$C$18,"")</f>
        <v>1</v>
      </c>
      <c r="G31" s="12" t="str">
        <f t="shared" si="0"/>
        <v/>
      </c>
    </row>
    <row r="32" spans="1:7" ht="23.4" customHeight="1">
      <c r="A32" s="78"/>
      <c r="B32" s="76"/>
      <c r="C32" s="15" t="s">
        <v>44</v>
      </c>
      <c r="D32" s="11"/>
      <c r="E32" s="7" t="s">
        <v>36</v>
      </c>
      <c r="F32" s="10">
        <f>_xlfn.XLOOKUP(E32,レート表!$A$2:$A$18,レート表!$C$2:$C$18,"")</f>
        <v>1</v>
      </c>
      <c r="G32" s="12"/>
    </row>
    <row r="33" spans="1:7" ht="39.6" customHeight="1">
      <c r="A33" s="78"/>
      <c r="B33" s="76"/>
      <c r="C33" s="15" t="s">
        <v>45</v>
      </c>
      <c r="D33" s="11"/>
      <c r="E33" s="7" t="s">
        <v>36</v>
      </c>
      <c r="F33" s="10">
        <f>_xlfn.XLOOKUP(E33,レート表!$A$2:$A$18,レート表!$C$2:$C$18,"")</f>
        <v>1</v>
      </c>
      <c r="G33" s="12" t="str">
        <f t="shared" si="0"/>
        <v/>
      </c>
    </row>
    <row r="34" spans="1:7" ht="30" customHeight="1">
      <c r="A34" s="66" t="s">
        <v>46</v>
      </c>
      <c r="B34" s="66"/>
      <c r="C34" s="66"/>
      <c r="D34" s="66"/>
      <c r="E34" s="66"/>
      <c r="F34" s="66"/>
      <c r="G34" s="13">
        <f>SUM(G26:G33)</f>
        <v>0</v>
      </c>
    </row>
    <row r="35" spans="1:7" ht="12" customHeight="1" thickBot="1">
      <c r="A35" s="23"/>
      <c r="B35" s="23"/>
      <c r="C35" s="23"/>
      <c r="D35" s="23"/>
      <c r="E35" s="23"/>
      <c r="F35" s="23"/>
      <c r="G35" s="23"/>
    </row>
    <row r="36" spans="1:7" ht="7.5" customHeight="1" thickTop="1"/>
    <row r="37" spans="1:7">
      <c r="A37" s="4" t="s">
        <v>47</v>
      </c>
      <c r="B37" s="4"/>
      <c r="C37" s="4"/>
      <c r="D37" s="4"/>
      <c r="E37" s="4"/>
      <c r="F37" s="4"/>
      <c r="G37" s="4"/>
    </row>
    <row r="38" spans="1:7">
      <c r="A38" s="4" t="s">
        <v>48</v>
      </c>
      <c r="B38" s="4"/>
      <c r="C38" s="4"/>
      <c r="D38" s="4"/>
      <c r="E38" s="4"/>
      <c r="F38" s="4"/>
      <c r="G38" s="4"/>
    </row>
    <row r="39" spans="1:7" ht="10.5" customHeight="1">
      <c r="A39" s="4"/>
      <c r="B39" s="4"/>
      <c r="C39" s="4"/>
      <c r="D39" s="4"/>
      <c r="E39" s="4"/>
      <c r="F39" s="4"/>
      <c r="G39" s="4"/>
    </row>
    <row r="40" spans="1:7" ht="21.75" customHeight="1">
      <c r="A40" s="37" t="s">
        <v>49</v>
      </c>
      <c r="B40" s="4"/>
      <c r="C40" s="4"/>
      <c r="D40" s="4"/>
      <c r="E40" s="4"/>
      <c r="F40" s="4"/>
      <c r="G40" s="4"/>
    </row>
    <row r="41" spans="1:7" ht="21.9" customHeight="1">
      <c r="A41" s="4" t="s">
        <v>50</v>
      </c>
      <c r="B41" s="4"/>
      <c r="C41" s="4"/>
      <c r="D41" s="4"/>
      <c r="E41" s="4"/>
      <c r="F41" s="4"/>
      <c r="G41" s="4"/>
    </row>
    <row r="42" spans="1:7" ht="21.9" customHeight="1">
      <c r="A42" s="24" t="s">
        <v>51</v>
      </c>
      <c r="B42" s="5"/>
      <c r="C42" s="4"/>
      <c r="D42" s="4"/>
      <c r="E42" s="4"/>
      <c r="F42" s="4"/>
      <c r="G42" s="4"/>
    </row>
    <row r="43" spans="1:7" ht="15.6" customHeight="1">
      <c r="A43" s="50" t="s">
        <v>52</v>
      </c>
      <c r="B43" s="50"/>
      <c r="C43" s="50"/>
      <c r="D43" s="50"/>
      <c r="E43" s="50"/>
      <c r="F43" s="50"/>
      <c r="G43" s="50"/>
    </row>
    <row r="44" spans="1:7" ht="36" customHeight="1">
      <c r="A44" s="21" t="s">
        <v>53</v>
      </c>
      <c r="B44" s="51" t="s">
        <v>54</v>
      </c>
      <c r="C44" s="52"/>
      <c r="D44" s="38" t="s">
        <v>30</v>
      </c>
      <c r="E44" s="38" t="s">
        <v>31</v>
      </c>
      <c r="F44" s="38" t="s">
        <v>32</v>
      </c>
      <c r="G44" s="21" t="s">
        <v>55</v>
      </c>
    </row>
    <row r="45" spans="1:7" ht="24.6" customHeight="1">
      <c r="A45" s="26" t="s">
        <v>56</v>
      </c>
      <c r="B45" s="53" t="s">
        <v>57</v>
      </c>
      <c r="C45" s="54"/>
      <c r="D45" s="27"/>
      <c r="E45" s="7" t="s">
        <v>36</v>
      </c>
      <c r="F45" s="27">
        <f>_xlfn.XLOOKUP(E45,レート表!$A$2:$A$18,レート表!$C$2:$C$18,"")</f>
        <v>1</v>
      </c>
      <c r="G45" s="28" t="str">
        <f>IF(OR(D45="",F45=""),"",ROUND(D45*F45,0))</f>
        <v/>
      </c>
    </row>
    <row r="46" spans="1:7" ht="24.6" customHeight="1">
      <c r="A46" s="26" t="s">
        <v>58</v>
      </c>
      <c r="B46" s="53" t="s">
        <v>59</v>
      </c>
      <c r="C46" s="54"/>
      <c r="D46" s="27"/>
      <c r="E46" s="7" t="s">
        <v>36</v>
      </c>
      <c r="F46" s="27">
        <f>_xlfn.XLOOKUP(E46,レート表!$A$2:$A$18,レート表!$C$2:$C$18,"")</f>
        <v>1</v>
      </c>
      <c r="G46" s="28" t="str">
        <f>IF(OR(D46="",F46=""),"",ROUND(D46*F46,0))</f>
        <v/>
      </c>
    </row>
    <row r="47" spans="1:7" ht="24.6" customHeight="1">
      <c r="A47" s="26" t="s">
        <v>60</v>
      </c>
      <c r="B47" s="53" t="s">
        <v>61</v>
      </c>
      <c r="C47" s="54"/>
      <c r="D47" s="53" t="s">
        <v>62</v>
      </c>
      <c r="E47" s="55"/>
      <c r="F47" s="55"/>
      <c r="G47" s="54"/>
    </row>
    <row r="48" spans="1:7" ht="12" customHeight="1">
      <c r="A48" s="25"/>
      <c r="B48" s="25"/>
      <c r="C48" s="25"/>
      <c r="D48" s="25"/>
      <c r="E48" s="25"/>
      <c r="F48" s="25"/>
      <c r="G48" s="25"/>
    </row>
    <row r="49" spans="1:7">
      <c r="A49" s="9" t="s">
        <v>63</v>
      </c>
      <c r="B49" s="25"/>
      <c r="C49" s="25"/>
      <c r="D49" s="25"/>
      <c r="E49" s="25"/>
      <c r="F49" s="25"/>
      <c r="G49" s="25"/>
    </row>
    <row r="50" spans="1:7" ht="29.4" customHeight="1">
      <c r="A50" s="26" t="s">
        <v>64</v>
      </c>
      <c r="B50" s="46"/>
      <c r="C50" s="47"/>
      <c r="D50" s="30" t="s">
        <v>65</v>
      </c>
      <c r="E50" s="46"/>
      <c r="F50" s="48"/>
      <c r="G50" s="47"/>
    </row>
    <row r="51" spans="1:7" ht="29.4" customHeight="1">
      <c r="A51" s="29" t="s">
        <v>66</v>
      </c>
      <c r="B51" s="49" t="s">
        <v>67</v>
      </c>
      <c r="C51" s="49"/>
      <c r="D51" s="49"/>
      <c r="E51" s="49"/>
      <c r="F51" s="49"/>
      <c r="G51" s="49"/>
    </row>
    <row r="52" spans="1:7" ht="7.5" customHeight="1"/>
    <row r="53" spans="1:7" ht="10.5" customHeight="1">
      <c r="A53" s="4"/>
      <c r="B53" s="4"/>
      <c r="C53" s="4"/>
      <c r="D53" s="4"/>
      <c r="E53" s="4"/>
      <c r="F53" s="4"/>
      <c r="G53" s="4"/>
    </row>
    <row r="54" spans="1:7" ht="21.75" customHeight="1">
      <c r="A54" s="37" t="s">
        <v>68</v>
      </c>
      <c r="B54" s="4"/>
      <c r="C54" s="4"/>
      <c r="D54" s="4"/>
      <c r="E54" s="4"/>
      <c r="F54" s="4"/>
      <c r="G54" s="4"/>
    </row>
    <row r="55" spans="1:7" ht="21.9" customHeight="1">
      <c r="A55" s="4" t="s">
        <v>50</v>
      </c>
      <c r="B55" s="4"/>
      <c r="C55" s="4"/>
      <c r="D55" s="4"/>
      <c r="E55" s="4"/>
      <c r="F55" s="4"/>
      <c r="G55" s="4"/>
    </row>
    <row r="56" spans="1:7" ht="21.9" customHeight="1">
      <c r="A56" s="24" t="s">
        <v>51</v>
      </c>
      <c r="B56" s="5"/>
      <c r="C56" s="4"/>
      <c r="D56" s="4"/>
      <c r="E56" s="4"/>
      <c r="F56" s="4"/>
      <c r="G56" s="4"/>
    </row>
    <row r="57" spans="1:7" ht="15.6" customHeight="1">
      <c r="A57" s="50" t="s">
        <v>52</v>
      </c>
      <c r="B57" s="50"/>
      <c r="C57" s="50"/>
      <c r="D57" s="50"/>
      <c r="E57" s="50"/>
      <c r="F57" s="50"/>
      <c r="G57" s="50"/>
    </row>
    <row r="58" spans="1:7" ht="36" customHeight="1">
      <c r="A58" s="21" t="s">
        <v>53</v>
      </c>
      <c r="B58" s="51" t="s">
        <v>54</v>
      </c>
      <c r="C58" s="52"/>
      <c r="D58" s="38" t="s">
        <v>30</v>
      </c>
      <c r="E58" s="38" t="s">
        <v>31</v>
      </c>
      <c r="F58" s="38" t="s">
        <v>69</v>
      </c>
      <c r="G58" s="21" t="s">
        <v>55</v>
      </c>
    </row>
    <row r="59" spans="1:7" ht="24.6" customHeight="1">
      <c r="A59" s="26" t="s">
        <v>56</v>
      </c>
      <c r="B59" s="53" t="s">
        <v>57</v>
      </c>
      <c r="C59" s="54"/>
      <c r="D59" s="27"/>
      <c r="E59" s="7" t="s">
        <v>36</v>
      </c>
      <c r="F59" s="27">
        <f>_xlfn.XLOOKUP(E59,レート表!$A$2:$A$18,レート表!$C$2:$C$18,"")</f>
        <v>1</v>
      </c>
      <c r="G59" s="28" t="str">
        <f>IF(OR(D59="",F59=""),"",ROUND(D59*F59,0))</f>
        <v/>
      </c>
    </row>
    <row r="60" spans="1:7" ht="24.6" customHeight="1">
      <c r="A60" s="26" t="s">
        <v>58</v>
      </c>
      <c r="B60" s="53" t="s">
        <v>59</v>
      </c>
      <c r="C60" s="54"/>
      <c r="D60" s="27"/>
      <c r="E60" s="7" t="s">
        <v>36</v>
      </c>
      <c r="F60" s="27">
        <f>_xlfn.XLOOKUP(E60,レート表!$A$2:$A$18,レート表!$C$2:$C$18,"")</f>
        <v>1</v>
      </c>
      <c r="G60" s="28" t="str">
        <f>IF(OR(D60="",F60=""),"",ROUND(D60*F60,0))</f>
        <v/>
      </c>
    </row>
    <row r="61" spans="1:7" ht="24.6" customHeight="1">
      <c r="A61" s="26" t="s">
        <v>60</v>
      </c>
      <c r="B61" s="53" t="s">
        <v>61</v>
      </c>
      <c r="C61" s="54"/>
      <c r="D61" s="53" t="s">
        <v>62</v>
      </c>
      <c r="E61" s="55"/>
      <c r="F61" s="55"/>
      <c r="G61" s="54"/>
    </row>
    <row r="62" spans="1:7" ht="12" customHeight="1">
      <c r="A62" s="25"/>
      <c r="B62" s="25"/>
      <c r="C62" s="25"/>
      <c r="D62" s="25"/>
      <c r="E62" s="25"/>
      <c r="F62" s="25"/>
      <c r="G62" s="25"/>
    </row>
    <row r="63" spans="1:7">
      <c r="A63" s="9" t="s">
        <v>63</v>
      </c>
      <c r="B63" s="25"/>
      <c r="C63" s="25"/>
      <c r="D63" s="25"/>
      <c r="E63" s="25"/>
      <c r="F63" s="25"/>
      <c r="G63" s="25"/>
    </row>
    <row r="64" spans="1:7" ht="29.4" customHeight="1">
      <c r="A64" s="26" t="s">
        <v>64</v>
      </c>
      <c r="B64" s="46"/>
      <c r="C64" s="47"/>
      <c r="D64" s="30" t="s">
        <v>65</v>
      </c>
      <c r="E64" s="46"/>
      <c r="F64" s="48"/>
      <c r="G64" s="47"/>
    </row>
    <row r="65" spans="1:7" ht="29.4" customHeight="1">
      <c r="A65" s="29" t="s">
        <v>66</v>
      </c>
      <c r="B65" s="49" t="s">
        <v>70</v>
      </c>
      <c r="C65" s="49"/>
      <c r="D65" s="49"/>
      <c r="E65" s="49"/>
      <c r="F65" s="49"/>
      <c r="G65" s="49"/>
    </row>
    <row r="66" spans="1:7" ht="7.5" customHeight="1"/>
    <row r="67" spans="1:7" ht="10.5" customHeight="1">
      <c r="A67" s="4"/>
      <c r="B67" s="4"/>
      <c r="C67" s="4"/>
      <c r="D67" s="4"/>
      <c r="E67" s="4"/>
      <c r="F67" s="4"/>
      <c r="G67" s="4"/>
    </row>
    <row r="68" spans="1:7" ht="21.75" customHeight="1">
      <c r="A68" s="37" t="s">
        <v>71</v>
      </c>
      <c r="B68" s="4"/>
      <c r="C68" s="4"/>
      <c r="D68" s="4"/>
      <c r="E68" s="4"/>
      <c r="F68" s="4"/>
      <c r="G68" s="4"/>
    </row>
    <row r="69" spans="1:7" ht="21.9" customHeight="1">
      <c r="A69" s="4" t="s">
        <v>50</v>
      </c>
      <c r="B69" s="4"/>
      <c r="C69" s="4"/>
      <c r="D69" s="4"/>
      <c r="E69" s="4"/>
      <c r="F69" s="4"/>
      <c r="G69" s="4"/>
    </row>
    <row r="70" spans="1:7" ht="21.9" customHeight="1">
      <c r="A70" s="24" t="s">
        <v>51</v>
      </c>
      <c r="B70" s="5"/>
      <c r="C70" s="4"/>
      <c r="D70" s="4"/>
      <c r="E70" s="4"/>
      <c r="F70" s="4"/>
      <c r="G70" s="4"/>
    </row>
    <row r="71" spans="1:7" ht="15.6" customHeight="1">
      <c r="A71" s="50" t="s">
        <v>52</v>
      </c>
      <c r="B71" s="50"/>
      <c r="C71" s="50"/>
      <c r="D71" s="50"/>
      <c r="E71" s="50"/>
      <c r="F71" s="50"/>
      <c r="G71" s="50"/>
    </row>
    <row r="72" spans="1:7" ht="36" customHeight="1">
      <c r="A72" s="21" t="s">
        <v>53</v>
      </c>
      <c r="B72" s="51" t="s">
        <v>54</v>
      </c>
      <c r="C72" s="52"/>
      <c r="D72" s="38" t="s">
        <v>30</v>
      </c>
      <c r="E72" s="38" t="s">
        <v>31</v>
      </c>
      <c r="F72" s="38" t="s">
        <v>69</v>
      </c>
      <c r="G72" s="21" t="s">
        <v>55</v>
      </c>
    </row>
    <row r="73" spans="1:7" ht="24.6" customHeight="1">
      <c r="A73" s="26" t="s">
        <v>56</v>
      </c>
      <c r="B73" s="53" t="s">
        <v>57</v>
      </c>
      <c r="C73" s="54"/>
      <c r="D73" s="27"/>
      <c r="E73" s="7" t="s">
        <v>36</v>
      </c>
      <c r="F73" s="27">
        <f>_xlfn.XLOOKUP(E73,レート表!$A$2:$A$18,レート表!$C$2:$C$18,"")</f>
        <v>1</v>
      </c>
      <c r="G73" s="28" t="str">
        <f>IF(OR(D73="",F73=""),"",ROUND(D73*F73,0))</f>
        <v/>
      </c>
    </row>
    <row r="74" spans="1:7" ht="24.6" customHeight="1">
      <c r="A74" s="26" t="s">
        <v>58</v>
      </c>
      <c r="B74" s="53" t="s">
        <v>59</v>
      </c>
      <c r="C74" s="54"/>
      <c r="D74" s="27"/>
      <c r="E74" s="7" t="s">
        <v>36</v>
      </c>
      <c r="F74" s="27">
        <f>_xlfn.XLOOKUP(E74,レート表!$A$2:$A$18,レート表!$C$2:$C$18,"")</f>
        <v>1</v>
      </c>
      <c r="G74" s="28" t="str">
        <f>IF(OR(D74="",F74=""),"",ROUND(D74*F74,0))</f>
        <v/>
      </c>
    </row>
    <row r="75" spans="1:7" ht="24.6" customHeight="1">
      <c r="A75" s="26" t="s">
        <v>60</v>
      </c>
      <c r="B75" s="53" t="s">
        <v>61</v>
      </c>
      <c r="C75" s="54"/>
      <c r="D75" s="53" t="s">
        <v>62</v>
      </c>
      <c r="E75" s="55"/>
      <c r="F75" s="55"/>
      <c r="G75" s="54"/>
    </row>
    <row r="76" spans="1:7" ht="12" customHeight="1">
      <c r="A76" s="25"/>
      <c r="B76" s="25"/>
      <c r="C76" s="25"/>
      <c r="D76" s="25"/>
      <c r="E76" s="25"/>
      <c r="F76" s="25"/>
      <c r="G76" s="25"/>
    </row>
    <row r="77" spans="1:7">
      <c r="A77" s="9" t="s">
        <v>63</v>
      </c>
      <c r="B77" s="25"/>
      <c r="C77" s="25"/>
      <c r="D77" s="25"/>
      <c r="E77" s="25"/>
      <c r="F77" s="25"/>
      <c r="G77" s="25"/>
    </row>
    <row r="78" spans="1:7" ht="29.4" customHeight="1">
      <c r="A78" s="26" t="s">
        <v>64</v>
      </c>
      <c r="B78" s="46"/>
      <c r="C78" s="47"/>
      <c r="D78" s="30" t="s">
        <v>65</v>
      </c>
      <c r="E78" s="46"/>
      <c r="F78" s="48"/>
      <c r="G78" s="47"/>
    </row>
    <row r="79" spans="1:7" ht="29.4" customHeight="1">
      <c r="A79" s="29" t="s">
        <v>66</v>
      </c>
      <c r="B79" s="49" t="s">
        <v>72</v>
      </c>
      <c r="C79" s="49"/>
      <c r="D79" s="49"/>
      <c r="E79" s="49"/>
      <c r="F79" s="49"/>
      <c r="G79" s="49"/>
    </row>
  </sheetData>
  <autoFilter ref="A25:G33" xr:uid="{00000000-0009-0000-0000-000000000000}"/>
  <mergeCells count="69">
    <mergeCell ref="A3:G3"/>
    <mergeCell ref="E5:G5"/>
    <mergeCell ref="E6:G6"/>
    <mergeCell ref="E7:G7"/>
    <mergeCell ref="E8:G8"/>
    <mergeCell ref="A5:A6"/>
    <mergeCell ref="B5:C6"/>
    <mergeCell ref="B7:C7"/>
    <mergeCell ref="B8:C8"/>
    <mergeCell ref="B31:B33"/>
    <mergeCell ref="A28:A33"/>
    <mergeCell ref="A34:F34"/>
    <mergeCell ref="B28:C28"/>
    <mergeCell ref="B25:C25"/>
    <mergeCell ref="B26:C26"/>
    <mergeCell ref="B29:C29"/>
    <mergeCell ref="B30:C30"/>
    <mergeCell ref="A43:G43"/>
    <mergeCell ref="B44:C44"/>
    <mergeCell ref="B45:C45"/>
    <mergeCell ref="B46:C46"/>
    <mergeCell ref="B47:C47"/>
    <mergeCell ref="D47:G47"/>
    <mergeCell ref="A11:B11"/>
    <mergeCell ref="A13:B13"/>
    <mergeCell ref="A12:B12"/>
    <mergeCell ref="C12:D12"/>
    <mergeCell ref="E12:G12"/>
    <mergeCell ref="E11:G11"/>
    <mergeCell ref="E13:G13"/>
    <mergeCell ref="C11:D11"/>
    <mergeCell ref="C13:D13"/>
    <mergeCell ref="C14:D14"/>
    <mergeCell ref="A16:B16"/>
    <mergeCell ref="C16:D16"/>
    <mergeCell ref="E18:G18"/>
    <mergeCell ref="A26:A27"/>
    <mergeCell ref="B27:C27"/>
    <mergeCell ref="A18:B18"/>
    <mergeCell ref="A17:B17"/>
    <mergeCell ref="C18:D18"/>
    <mergeCell ref="E17:G17"/>
    <mergeCell ref="C17:D17"/>
    <mergeCell ref="E15:G15"/>
    <mergeCell ref="E14:G14"/>
    <mergeCell ref="A14:B14"/>
    <mergeCell ref="A15:B15"/>
    <mergeCell ref="C15:D15"/>
    <mergeCell ref="B59:C59"/>
    <mergeCell ref="B60:C60"/>
    <mergeCell ref="B61:C61"/>
    <mergeCell ref="D61:G61"/>
    <mergeCell ref="B50:C50"/>
    <mergeCell ref="E50:G50"/>
    <mergeCell ref="B51:G51"/>
    <mergeCell ref="A57:G57"/>
    <mergeCell ref="B58:C58"/>
    <mergeCell ref="B79:G79"/>
    <mergeCell ref="B73:C73"/>
    <mergeCell ref="B74:C74"/>
    <mergeCell ref="B75:C75"/>
    <mergeCell ref="D75:G75"/>
    <mergeCell ref="B78:C78"/>
    <mergeCell ref="E78:G78"/>
    <mergeCell ref="B64:C64"/>
    <mergeCell ref="E64:G64"/>
    <mergeCell ref="B65:G65"/>
    <mergeCell ref="A71:G71"/>
    <mergeCell ref="B72:C72"/>
  </mergeCells>
  <phoneticPr fontId="2"/>
  <pageMargins left="0.3" right="0.3" top="0.4" bottom="0.4" header="0.2" footer="0.2"/>
  <pageSetup paperSize="9" scale="74" fitToHeight="0" orientation="portrait" r:id="rId1"/>
  <headerFooter>
    <oddFooter>&amp;C&amp;P / &amp;N</oddFooter>
  </headerFooter>
  <rowBreaks count="1" manualBreakCount="1">
    <brk id="52" max="6" man="1"/>
  </rowBreaks>
  <legacyDrawing r:id="rId2"/>
  <extLst>
    <ext xmlns:x14="http://schemas.microsoft.com/office/spreadsheetml/2009/9/main" uri="{CCE6A557-97BC-4b89-ADB6-D9C93CAAB3DF}">
      <x14:dataValidations xmlns:xm="http://schemas.microsoft.com/office/excel/2006/main" count="1">
        <x14:dataValidation type="list" allowBlank="1" showErrorMessage="1" xr:uid="{884F8633-3F36-42CB-8149-57A47EB2F87C}">
          <x14:formula1>
            <xm:f>レート表!$A$2:$A$18</xm:f>
          </x14:formula1>
          <xm:sqref>E45:E46 E73:E74 E59:E60 E26:E33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88279-D545-418C-A4A5-05EEB512269E}">
  <dimension ref="A1:D18"/>
  <sheetViews>
    <sheetView workbookViewId="0">
      <selection activeCell="D1" sqref="D1"/>
    </sheetView>
  </sheetViews>
  <sheetFormatPr defaultRowHeight="13.2"/>
  <cols>
    <col min="1" max="1" width="10.77734375" bestFit="1" customWidth="1"/>
    <col min="2" max="2" width="25.6640625" customWidth="1"/>
    <col min="3" max="3" width="9" customWidth="1"/>
    <col min="4" max="4" width="16" customWidth="1"/>
  </cols>
  <sheetData>
    <row r="1" spans="1:4" ht="18">
      <c r="A1" s="35" t="s">
        <v>73</v>
      </c>
      <c r="B1" s="35" t="s">
        <v>74</v>
      </c>
      <c r="C1" s="35" t="s">
        <v>75</v>
      </c>
      <c r="D1" s="36" t="s">
        <v>76</v>
      </c>
    </row>
    <row r="2" spans="1:4" ht="18">
      <c r="A2" s="32" t="s">
        <v>36</v>
      </c>
      <c r="B2" s="33" t="s">
        <v>77</v>
      </c>
      <c r="C2" s="34">
        <v>1</v>
      </c>
    </row>
    <row r="3" spans="1:4" ht="18">
      <c r="A3" s="32" t="s">
        <v>78</v>
      </c>
      <c r="B3" s="33" t="s">
        <v>79</v>
      </c>
      <c r="C3" s="34">
        <v>156.5</v>
      </c>
    </row>
    <row r="4" spans="1:4" ht="18">
      <c r="A4" s="32" t="s">
        <v>80</v>
      </c>
      <c r="B4" s="33" t="s">
        <v>81</v>
      </c>
      <c r="C4" s="34">
        <v>180.54</v>
      </c>
    </row>
    <row r="5" spans="1:4" ht="18">
      <c r="A5" s="32" t="s">
        <v>82</v>
      </c>
      <c r="B5" s="33" t="s">
        <v>83</v>
      </c>
      <c r="C5" s="34">
        <v>23.18</v>
      </c>
    </row>
    <row r="6" spans="1:4" ht="18">
      <c r="A6" s="32" t="s">
        <v>84</v>
      </c>
      <c r="B6" s="33" t="s">
        <v>85</v>
      </c>
      <c r="C6" s="34">
        <v>0.109</v>
      </c>
    </row>
    <row r="7" spans="1:4" ht="18">
      <c r="A7" s="32" t="s">
        <v>86</v>
      </c>
      <c r="B7" s="33" t="s">
        <v>87</v>
      </c>
      <c r="C7" s="34">
        <v>210.64</v>
      </c>
    </row>
    <row r="8" spans="1:4" ht="18">
      <c r="A8" s="32" t="s">
        <v>88</v>
      </c>
      <c r="B8" s="33" t="s">
        <v>89</v>
      </c>
      <c r="C8" s="34">
        <v>109.85</v>
      </c>
    </row>
    <row r="9" spans="1:4" ht="18">
      <c r="A9" s="32" t="s">
        <v>90</v>
      </c>
      <c r="B9" s="33" t="s">
        <v>91</v>
      </c>
      <c r="C9" s="34">
        <v>111.25</v>
      </c>
    </row>
    <row r="10" spans="1:4" ht="18">
      <c r="A10" s="32" t="s">
        <v>92</v>
      </c>
      <c r="B10" s="33" t="s">
        <v>93</v>
      </c>
      <c r="C10" s="34">
        <v>122.08</v>
      </c>
    </row>
    <row r="11" spans="1:4" ht="18">
      <c r="A11" s="32" t="s">
        <v>94</v>
      </c>
      <c r="B11" s="33" t="s">
        <v>95</v>
      </c>
      <c r="C11" s="34">
        <v>4.7</v>
      </c>
    </row>
    <row r="12" spans="1:4" ht="18">
      <c r="A12" s="32" t="s">
        <v>96</v>
      </c>
      <c r="B12" s="33" t="s">
        <v>97</v>
      </c>
      <c r="C12" s="34">
        <v>6.0000000000000001E-3</v>
      </c>
    </row>
    <row r="13" spans="1:4" ht="18">
      <c r="A13" s="32" t="s">
        <v>98</v>
      </c>
      <c r="B13" s="33" t="s">
        <v>99</v>
      </c>
      <c r="C13" s="34">
        <v>1.64</v>
      </c>
    </row>
    <row r="14" spans="1:4" ht="18">
      <c r="A14" s="32" t="s">
        <v>100</v>
      </c>
      <c r="B14" s="33" t="s">
        <v>101</v>
      </c>
      <c r="C14" s="34">
        <v>0.01</v>
      </c>
    </row>
    <row r="15" spans="1:4" ht="18">
      <c r="A15" s="32" t="s">
        <v>102</v>
      </c>
      <c r="B15" s="33" t="s">
        <v>103</v>
      </c>
      <c r="C15" s="34">
        <v>38.24</v>
      </c>
    </row>
    <row r="16" spans="1:4" ht="18">
      <c r="A16" s="32" t="s">
        <v>104</v>
      </c>
      <c r="B16" s="33" t="s">
        <v>105</v>
      </c>
      <c r="C16" s="34">
        <v>2.5499999999999998</v>
      </c>
    </row>
    <row r="17" spans="1:3" ht="18">
      <c r="A17" s="32" t="s">
        <v>106</v>
      </c>
      <c r="B17" s="33" t="s">
        <v>107</v>
      </c>
      <c r="C17" s="34">
        <v>92.21</v>
      </c>
    </row>
    <row r="18" spans="1:3" ht="18">
      <c r="A18" s="32" t="s">
        <v>108</v>
      </c>
      <c r="B18" s="33" t="s">
        <v>109</v>
      </c>
      <c r="C18" s="34">
        <v>193.45</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19DA51BFF2174D9026E7B7A879879D" ma:contentTypeVersion="20" ma:contentTypeDescription="新しいドキュメントを作成します。" ma:contentTypeScope="" ma:versionID="a40052a19096a1d934bc2d96765f6002">
  <xsd:schema xmlns:xsd="http://www.w3.org/2001/XMLSchema" xmlns:xs="http://www.w3.org/2001/XMLSchema" xmlns:p="http://schemas.microsoft.com/office/2006/metadata/properties" xmlns:ns2="b3102d49-5a9a-4b4d-8eff-4856ad40bd1f" xmlns:ns3="db3374bd-34fc-4f98-8214-c79f1ab43422" targetNamespace="http://schemas.microsoft.com/office/2006/metadata/properties" ma:root="true" ma:fieldsID="f7988e65881a583d2bb743389a409c35" ns2:_="" ns3:_="">
    <xsd:import namespace="b3102d49-5a9a-4b4d-8eff-4856ad40bd1f"/>
    <xsd:import namespace="db3374bd-34fc-4f98-8214-c79f1ab4342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102d49-5a9a-4b4d-8eff-4856ad40bd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244ea0be-3bdc-4a99-ad42-0e885abbc2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3374bd-34fc-4f98-8214-c79f1ab43422"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a99e5343-6c37-467f-8e74-633d1b82f722}" ma:internalName="TaxCatchAll" ma:readOnly="false" ma:showField="CatchAllData" ma:web="db3374bd-34fc-4f98-8214-c79f1ab434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102d49-5a9a-4b4d-8eff-4856ad40bd1f">
      <Terms xmlns="http://schemas.microsoft.com/office/infopath/2007/PartnerControls"/>
    </lcf76f155ced4ddcb4097134ff3c332f>
    <TaxCatchAll xmlns="db3374bd-34fc-4f98-8214-c79f1ab43422" xsi:nil="true"/>
  </documentManagement>
</p:properties>
</file>

<file path=customXml/itemProps1.xml><?xml version="1.0" encoding="utf-8"?>
<ds:datastoreItem xmlns:ds="http://schemas.openxmlformats.org/officeDocument/2006/customXml" ds:itemID="{F36AB5D7-21C3-4C6D-905E-80324F2DA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102d49-5a9a-4b4d-8eff-4856ad40bd1f"/>
    <ds:schemaRef ds:uri="db3374bd-34fc-4f98-8214-c79f1ab434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311614-04CE-476B-AA29-B6F792ED01ED}">
  <ds:schemaRefs>
    <ds:schemaRef ds:uri="http://schemas.microsoft.com/sharepoint/v3/contenttype/forms"/>
  </ds:schemaRefs>
</ds:datastoreItem>
</file>

<file path=customXml/itemProps3.xml><?xml version="1.0" encoding="utf-8"?>
<ds:datastoreItem xmlns:ds="http://schemas.openxmlformats.org/officeDocument/2006/customXml" ds:itemID="{A78387F2-2D65-4A3B-A0F0-7F81AEF0C0B0}">
  <ds:schemaRefs>
    <ds:schemaRef ds:uri="http://purl.org/dc/dcmitype/"/>
    <ds:schemaRef ds:uri="http://purl.org/dc/elements/1.1/"/>
    <ds:schemaRef ds:uri="http://schemas.microsoft.com/office/infopath/2007/PartnerControls"/>
    <ds:schemaRef ds:uri="http://schemas.openxmlformats.org/package/2006/metadata/core-properties"/>
    <ds:schemaRef ds:uri="db3374bd-34fc-4f98-8214-c79f1ab43422"/>
    <ds:schemaRef ds:uri="http://schemas.microsoft.com/office/2006/documentManagement/types"/>
    <ds:schemaRef ds:uri="b3102d49-5a9a-4b4d-8eff-4856ad40bd1f"/>
    <ds:schemaRef ds:uri="http://schemas.microsoft.com/office/2006/metadata/properties"/>
    <ds:schemaRef ds:uri="http://www.w3.org/XML/1998/namespace"/>
    <ds:schemaRef ds:uri="http://purl.org/dc/terms/"/>
  </ds:schemaRefs>
</ds:datastoreItem>
</file>

<file path=docMetadata/LabelInfo.xml><?xml version="1.0" encoding="utf-8"?>
<clbl:labelList xmlns:clbl="http://schemas.microsoft.com/office/2020/mipLabelMetadata">
  <clbl:label id="{bfc5048d-9704-40ed-8a4c-a35ccf36a936}" enabled="0" method="" siteId="{bfc5048d-9704-40ed-8a4c-a35ccf36a9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経費支弁計画書</vt:lpstr>
      <vt:lpstr>レート表</vt:lpstr>
      <vt:lpstr>経費支弁計画書!Print_Area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勝又　匡介(KATSUMATA Kyosuke)</dc:creator>
  <cp:keywords/>
  <dc:description/>
  <cp:lastModifiedBy>井澤　妃那(IZAWA Hina)</cp:lastModifiedBy>
  <cp:revision/>
  <dcterms:created xsi:type="dcterms:W3CDTF">2026-08-07T01:45:44Z</dcterms:created>
  <dcterms:modified xsi:type="dcterms:W3CDTF">2026-09-17T00:45:59Z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0x0101009519DA51BFF2174D9026E7B7A879879D</vt:lpwstr>
  </property>
  <property fmtid="{D5CDD505-2E9C-101B-9397-08002B2CF9AE}" pid="3" name="MediaServiceImageTags">
    <vt:lpwstr/>
  </property>
</Properties>
</file>