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fs3.sic.shibaura-it.ac.jp\sekihiro\win\Desktop\Seedbox\時間外使用者名簿　利用申請書\2025年度　利用申請書\"/>
    </mc:Choice>
  </mc:AlternateContent>
  <bookViews>
    <workbookView xWindow="0" yWindow="0" windowWidth="23040" windowHeight="10536"/>
  </bookViews>
  <sheets>
    <sheet name="1_利用登録申請書" sheetId="3" r:id="rId1"/>
    <sheet name="2_料金算出表" sheetId="4" r:id="rId2"/>
  </sheets>
  <definedNames>
    <definedName name="_xlnm._FilterDatabase" localSheetId="1" hidden="1">'2_料金算出表'!$H$29:$H$31</definedName>
    <definedName name="_xlnm.Print_Area" localSheetId="1">'2_料金算出表'!$C$23:$J$151</definedName>
    <definedName name="登録_件数" localSheetId="1">'2_料金算出表'!#REF!</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5" i="4" l="1"/>
  <c r="J137" i="4"/>
  <c r="J106" i="4"/>
  <c r="J43" i="4"/>
  <c r="J45" i="4"/>
  <c r="J116" i="4"/>
  <c r="J115" i="4"/>
  <c r="J111" i="4"/>
  <c r="M5" i="4"/>
  <c r="M7" i="4"/>
  <c r="M4" i="4"/>
  <c r="J108" i="4"/>
  <c r="J119" i="4"/>
  <c r="J120" i="4"/>
  <c r="J121" i="4"/>
  <c r="J122" i="4"/>
  <c r="J123" i="4"/>
  <c r="J124" i="4"/>
  <c r="J125" i="4"/>
  <c r="J126" i="4"/>
  <c r="J127" i="4"/>
  <c r="J128" i="4"/>
  <c r="J62" i="4"/>
  <c r="J63" i="4"/>
  <c r="J64" i="4"/>
  <c r="J66" i="4"/>
  <c r="J67" i="4"/>
  <c r="J68" i="4"/>
  <c r="J70" i="4"/>
  <c r="J71" i="4"/>
  <c r="J72" i="4"/>
  <c r="J74" i="4"/>
  <c r="J75" i="4"/>
  <c r="J76" i="4"/>
  <c r="J77" i="4"/>
  <c r="J78" i="4"/>
  <c r="J79" i="4"/>
  <c r="J80" i="4"/>
  <c r="J81" i="4"/>
  <c r="J25" i="4"/>
  <c r="J26" i="4"/>
  <c r="J29" i="4"/>
  <c r="J30" i="4"/>
  <c r="J37" i="4"/>
  <c r="J38" i="4"/>
  <c r="J41" i="4"/>
  <c r="J42" i="4"/>
  <c r="J47" i="4"/>
  <c r="J48" i="4"/>
  <c r="J50" i="4"/>
  <c r="J51" i="4"/>
  <c r="J56" i="4"/>
  <c r="J57" i="4"/>
  <c r="J61" i="4"/>
  <c r="J59" i="4"/>
  <c r="J27" i="4"/>
  <c r="J33" i="4"/>
  <c r="J142" i="4"/>
  <c r="J31" i="4"/>
  <c r="J82" i="4"/>
  <c r="J28" i="4"/>
  <c r="J32" i="4"/>
  <c r="J34" i="4"/>
  <c r="J35" i="4"/>
  <c r="J36" i="4"/>
  <c r="J39" i="4"/>
  <c r="J40" i="4"/>
  <c r="J44" i="4"/>
  <c r="J46" i="4"/>
  <c r="J49" i="4"/>
  <c r="J52" i="4"/>
  <c r="J53" i="4"/>
  <c r="J54" i="4"/>
  <c r="J55" i="4"/>
  <c r="J58" i="4"/>
  <c r="J83" i="4"/>
  <c r="J84" i="4"/>
  <c r="J85" i="4"/>
  <c r="J86" i="4"/>
  <c r="J87" i="4"/>
  <c r="J88" i="4"/>
  <c r="J89" i="4"/>
  <c r="J90" i="4"/>
  <c r="J91" i="4"/>
  <c r="J92" i="4"/>
  <c r="J93" i="4"/>
  <c r="J94" i="4"/>
  <c r="J96" i="4"/>
  <c r="J97" i="4"/>
  <c r="J98" i="4"/>
  <c r="J99" i="4"/>
  <c r="J100" i="4"/>
  <c r="J101" i="4"/>
  <c r="J102" i="4"/>
  <c r="J103" i="4"/>
  <c r="J104" i="4"/>
  <c r="J105" i="4"/>
  <c r="J107" i="4"/>
  <c r="J109" i="4"/>
  <c r="J110" i="4"/>
  <c r="J117" i="4"/>
  <c r="J118" i="4"/>
  <c r="J129" i="4"/>
  <c r="J130" i="4"/>
  <c r="J131" i="4"/>
  <c r="J132" i="4"/>
  <c r="J133" i="4"/>
  <c r="J134" i="4"/>
  <c r="J135" i="4"/>
  <c r="J136" i="4"/>
  <c r="J138" i="4"/>
  <c r="J139" i="4"/>
  <c r="J140" i="4"/>
  <c r="J141" i="4"/>
  <c r="M8" i="4"/>
  <c r="M9" i="4"/>
  <c r="F11" i="4"/>
  <c r="F12" i="4"/>
  <c r="F13" i="4"/>
</calcChain>
</file>

<file path=xl/sharedStrings.xml><?xml version="1.0" encoding="utf-8"?>
<sst xmlns="http://schemas.openxmlformats.org/spreadsheetml/2006/main" count="352" uniqueCount="319">
  <si>
    <t>テクノプラザ</t>
    <phoneticPr fontId="3"/>
  </si>
  <si>
    <t>BX51(Olympus）</t>
    <phoneticPr fontId="3"/>
  </si>
  <si>
    <t>AG-50kNX (Shimazu)</t>
    <phoneticPr fontId="3"/>
  </si>
  <si>
    <r>
      <t>DelsaMax PRO</t>
    </r>
    <r>
      <rPr>
        <sz val="11"/>
        <rFont val="ＭＳ Ｐゴシック"/>
        <family val="3"/>
        <charset val="128"/>
      </rPr>
      <t>(</t>
    </r>
    <r>
      <rPr>
        <sz val="11"/>
        <rFont val="ＭＳ Ｐゴシック"/>
        <family val="3"/>
        <charset val="128"/>
      </rPr>
      <t>BECKMAN COUTER</t>
    </r>
    <r>
      <rPr>
        <sz val="11"/>
        <rFont val="ＭＳ Ｐゴシック"/>
        <family val="3"/>
        <charset val="128"/>
      </rPr>
      <t>)</t>
    </r>
    <phoneticPr fontId="3"/>
  </si>
  <si>
    <t>LabRAM HR Evolution(HORIBA)</t>
    <phoneticPr fontId="3"/>
  </si>
  <si>
    <t>FB-2000A（日立ハイテクノロジー）</t>
    <rPh sb="9" eb="11">
      <t>ヒタチ</t>
    </rPh>
    <phoneticPr fontId="3"/>
  </si>
  <si>
    <t>GFA430VN（サーモ理工）</t>
    <rPh sb="12" eb="14">
      <t>リコウ</t>
    </rPh>
    <phoneticPr fontId="3"/>
  </si>
  <si>
    <t>FE-300（大塚電子）</t>
    <rPh sb="7" eb="9">
      <t>オオツカ</t>
    </rPh>
    <rPh sb="9" eb="11">
      <t>デンシ</t>
    </rPh>
    <phoneticPr fontId="3"/>
  </si>
  <si>
    <t>UP-50H（ヒールッシャー）</t>
    <phoneticPr fontId="3"/>
  </si>
  <si>
    <t>MBS-1000（神戸製鋼所）</t>
    <rPh sb="9" eb="11">
      <t>コウベ</t>
    </rPh>
    <rPh sb="11" eb="14">
      <t>セイコウショ</t>
    </rPh>
    <phoneticPr fontId="3"/>
  </si>
  <si>
    <t>　</t>
    <phoneticPr fontId="3"/>
  </si>
  <si>
    <t>○○　○○</t>
    <phoneticPr fontId="3"/>
  </si>
  <si>
    <t>○○　○○</t>
    <phoneticPr fontId="3"/>
  </si>
  <si>
    <t>AA00000</t>
    <phoneticPr fontId="3"/>
  </si>
  <si>
    <t>テクノ2*</t>
    <phoneticPr fontId="3"/>
  </si>
  <si>
    <t>MA00000</t>
    <phoneticPr fontId="3"/>
  </si>
  <si>
    <t>申請日　Application date：</t>
    <phoneticPr fontId="3"/>
  </si>
  <si>
    <t>学部・学科（専攻）：
（Your Undergraduate / Department）</t>
    <phoneticPr fontId="3"/>
  </si>
  <si>
    <t>指導教員名 Supervisor Name：</t>
    <rPh sb="0" eb="4">
      <t>シドウキョウイン</t>
    </rPh>
    <rPh sb="4" eb="5">
      <t>メイ</t>
    </rPh>
    <phoneticPr fontId="3"/>
  </si>
  <si>
    <t>E-mail address (指導教員 Supervisor)：</t>
    <rPh sb="16" eb="20">
      <t>シドウキョウイン</t>
    </rPh>
    <phoneticPr fontId="3"/>
  </si>
  <si>
    <t>利用機器　Device that wishes to use：</t>
    <rPh sb="0" eb="2">
      <t>リヨウ</t>
    </rPh>
    <rPh sb="2" eb="4">
      <t>キキ</t>
    </rPh>
    <phoneticPr fontId="3"/>
  </si>
  <si>
    <t>利用登録申込者名簿 User list</t>
    <rPh sb="0" eb="2">
      <t>リヨウ</t>
    </rPh>
    <rPh sb="2" eb="4">
      <t>トウロク</t>
    </rPh>
    <rPh sb="4" eb="6">
      <t>モウシコミ</t>
    </rPh>
    <rPh sb="6" eb="7">
      <t>シャ</t>
    </rPh>
    <rPh sb="7" eb="9">
      <t>メイボ</t>
    </rPh>
    <phoneticPr fontId="3"/>
  </si>
  <si>
    <t>学科 Department</t>
    <rPh sb="0" eb="2">
      <t>ガッカ</t>
    </rPh>
    <phoneticPr fontId="3"/>
  </si>
  <si>
    <t>○○学科 Department</t>
    <rPh sb="2" eb="4">
      <t>ガッカ</t>
    </rPh>
    <phoneticPr fontId="3"/>
  </si>
  <si>
    <t>氏名 Name</t>
    <rPh sb="0" eb="2">
      <t>シメイ</t>
    </rPh>
    <phoneticPr fontId="3"/>
  </si>
  <si>
    <t>○○学科 e.g. Unsergraduate coase student of Mechanical Engineering</t>
    <rPh sb="2" eb="4">
      <t>ガッカ</t>
    </rPh>
    <phoneticPr fontId="3"/>
  </si>
  <si>
    <t>指導教員の責任と役割 The supervisor's responsibility and role</t>
    <rPh sb="0" eb="2">
      <t>シドウ</t>
    </rPh>
    <rPh sb="2" eb="4">
      <t>キョウイン</t>
    </rPh>
    <rPh sb="5" eb="7">
      <t>セキニン</t>
    </rPh>
    <rPh sb="8" eb="10">
      <t>ヤクワリ</t>
    </rPh>
    <phoneticPr fontId="3"/>
  </si>
  <si>
    <t>②利用者の過失による装置故障に対して、利用責任者（指導教員）が責任を負います。② The supervisor is responsible for the equipment failure due to the user's negligence.</t>
    <phoneticPr fontId="3"/>
  </si>
  <si>
    <t>２シート目に記入してください。Check at Next Excel sheet</t>
    <rPh sb="4" eb="5">
      <t>メ</t>
    </rPh>
    <rPh sb="6" eb="8">
      <t>キニュウ</t>
    </rPh>
    <phoneticPr fontId="3"/>
  </si>
  <si>
    <t>機器の仕様についてはこちらを確認ください。
Please check here about the specifications of the equipment.</t>
    <rPh sb="0" eb="2">
      <t>キキ</t>
    </rPh>
    <rPh sb="3" eb="5">
      <t>シヨウ</t>
    </rPh>
    <rPh sb="14" eb="16">
      <t>カクニン</t>
    </rPh>
    <phoneticPr fontId="3"/>
  </si>
  <si>
    <r>
      <t>場所
P</t>
    </r>
    <r>
      <rPr>
        <sz val="11"/>
        <rFont val="ＭＳ Ｐゴシック"/>
        <family val="3"/>
        <charset val="128"/>
      </rPr>
      <t>lace</t>
    </r>
    <rPh sb="0" eb="2">
      <t>バショ</t>
    </rPh>
    <phoneticPr fontId="3"/>
  </si>
  <si>
    <t>居室
Room</t>
    <rPh sb="0" eb="2">
      <t>キョシツ</t>
    </rPh>
    <phoneticPr fontId="3"/>
  </si>
  <si>
    <t>一般名
Common name</t>
    <rPh sb="0" eb="3">
      <t>イッパンメイ</t>
    </rPh>
    <phoneticPr fontId="3"/>
  </si>
  <si>
    <t>装置名
Equipment name</t>
    <rPh sb="0" eb="2">
      <t>ソウチ</t>
    </rPh>
    <rPh sb="2" eb="3">
      <t>メイ</t>
    </rPh>
    <phoneticPr fontId="3"/>
  </si>
  <si>
    <r>
      <t>番号
N</t>
    </r>
    <r>
      <rPr>
        <sz val="11"/>
        <rFont val="ＭＳ Ｐゴシック"/>
        <family val="3"/>
        <charset val="128"/>
      </rPr>
      <t>umber</t>
    </r>
    <rPh sb="0" eb="2">
      <t>バンゴウ</t>
    </rPh>
    <phoneticPr fontId="3"/>
  </si>
  <si>
    <t>オプション単価
Option fee</t>
    <rPh sb="5" eb="7">
      <t>タンカ</t>
    </rPh>
    <phoneticPr fontId="3"/>
  </si>
  <si>
    <t>登録
Registrations</t>
    <rPh sb="0" eb="2">
      <t>トウロク</t>
    </rPh>
    <phoneticPr fontId="3"/>
  </si>
  <si>
    <t>登録金額Fee（円）</t>
    <rPh sb="0" eb="2">
      <t>トウロク</t>
    </rPh>
    <rPh sb="2" eb="4">
      <t>キンガク</t>
    </rPh>
    <phoneticPr fontId="3"/>
  </si>
  <si>
    <t>光学顕微鏡
Optical Microscope</t>
    <phoneticPr fontId="3"/>
  </si>
  <si>
    <t>引張圧縮試験機
Mechanical Testing Machine</t>
    <phoneticPr fontId="3"/>
  </si>
  <si>
    <t xml:space="preserve">顕微ラマン分光装置
Laser Raman spectrometry </t>
    <phoneticPr fontId="3"/>
  </si>
  <si>
    <t>テラヘルツ分光光度計
Terahertz Spectrophotometer</t>
    <rPh sb="5" eb="10">
      <t>ブンコウコウドケイ</t>
    </rPh>
    <phoneticPr fontId="3"/>
  </si>
  <si>
    <t>紫外可視分光光度計
UV-Vis Spectrophotometer</t>
    <rPh sb="0" eb="2">
      <t>シガイ</t>
    </rPh>
    <rPh sb="2" eb="4">
      <t>カシ</t>
    </rPh>
    <rPh sb="4" eb="9">
      <t>ブンコウコウドケイ</t>
    </rPh>
    <phoneticPr fontId="3"/>
  </si>
  <si>
    <t>紫外可視赤外分光光度計
UV-Vis-NIR Spectrophotometer</t>
    <rPh sb="0" eb="2">
      <t>シガイ</t>
    </rPh>
    <rPh sb="2" eb="4">
      <t>カシ</t>
    </rPh>
    <rPh sb="4" eb="6">
      <t>セキガイ</t>
    </rPh>
    <rPh sb="6" eb="8">
      <t>ブンコウ</t>
    </rPh>
    <rPh sb="8" eb="11">
      <t>コウドケイ</t>
    </rPh>
    <phoneticPr fontId="3"/>
  </si>
  <si>
    <t>X線CTスキャン
X-ray CT Scan</t>
    <rPh sb="1" eb="2">
      <t>セン</t>
    </rPh>
    <phoneticPr fontId="3"/>
  </si>
  <si>
    <t>マスクレス露光装置
Maskless Lithography System</t>
    <rPh sb="5" eb="7">
      <t>ロコウ</t>
    </rPh>
    <rPh sb="7" eb="9">
      <t>ソウチ</t>
    </rPh>
    <phoneticPr fontId="3"/>
  </si>
  <si>
    <t>スパッタリング装置
Sputtering Equipment</t>
    <rPh sb="7" eb="9">
      <t>ソウチ</t>
    </rPh>
    <phoneticPr fontId="3"/>
  </si>
  <si>
    <t>テクノ工房
Techno Studio</t>
    <rPh sb="3" eb="5">
      <t>コウボウ</t>
    </rPh>
    <phoneticPr fontId="3"/>
  </si>
  <si>
    <t>真空蒸着装置
Vacuum Evaporation System</t>
    <rPh sb="0" eb="2">
      <t>シンクウ</t>
    </rPh>
    <rPh sb="2" eb="4">
      <t>ジョウチャク</t>
    </rPh>
    <rPh sb="4" eb="6">
      <t>ソウチ</t>
    </rPh>
    <phoneticPr fontId="3"/>
  </si>
  <si>
    <t>○○専攻 e.g. Graduate coause student of Mechanical Engineering</t>
    <rPh sb="2" eb="4">
      <t>センコウ</t>
    </rPh>
    <phoneticPr fontId="3"/>
  </si>
  <si>
    <t>豊洲校舎
Toyosu campus</t>
    <rPh sb="0" eb="2">
      <t>トヨス</t>
    </rPh>
    <rPh sb="2" eb="4">
      <t>コウシャ</t>
    </rPh>
    <phoneticPr fontId="3"/>
  </si>
  <si>
    <t>精密研磨装置
Polisher</t>
    <rPh sb="0" eb="2">
      <t>セイミツ</t>
    </rPh>
    <rPh sb="2" eb="4">
      <t>ケンマ</t>
    </rPh>
    <rPh sb="4" eb="6">
      <t>ソウチ</t>
    </rPh>
    <phoneticPr fontId="3"/>
  </si>
  <si>
    <t>超純水製造装置
Ultrapure water production equipment</t>
    <rPh sb="0" eb="1">
      <t>チョウ</t>
    </rPh>
    <rPh sb="1" eb="3">
      <t>ジュンスイ</t>
    </rPh>
    <rPh sb="3" eb="5">
      <t>セイゾウ</t>
    </rPh>
    <rPh sb="5" eb="7">
      <t>ソウチ</t>
    </rPh>
    <phoneticPr fontId="3"/>
  </si>
  <si>
    <t>光学顕微鏡
Optical microscope</t>
    <rPh sb="0" eb="2">
      <t>コウガク</t>
    </rPh>
    <rPh sb="2" eb="5">
      <t>ケンビキョウ</t>
    </rPh>
    <phoneticPr fontId="3"/>
  </si>
  <si>
    <t>ナノインプリント装置
Nanoimprint equipment</t>
    <rPh sb="8" eb="10">
      <t>ソウチ</t>
    </rPh>
    <phoneticPr fontId="3"/>
  </si>
  <si>
    <t>超臨界乾燥装置
Supercritical dryer</t>
    <rPh sb="0" eb="1">
      <t>チョウ</t>
    </rPh>
    <rPh sb="1" eb="3">
      <t>リンカイ</t>
    </rPh>
    <rPh sb="3" eb="5">
      <t>カンソウ</t>
    </rPh>
    <rPh sb="5" eb="7">
      <t>ソウチ</t>
    </rPh>
    <phoneticPr fontId="3"/>
  </si>
  <si>
    <t>熱処理装置
Heat treatment equipment</t>
    <rPh sb="0" eb="1">
      <t>ネツ</t>
    </rPh>
    <rPh sb="1" eb="3">
      <t>ショリ</t>
    </rPh>
    <rPh sb="3" eb="5">
      <t>ソウチ</t>
    </rPh>
    <phoneticPr fontId="3"/>
  </si>
  <si>
    <t>無電解メッキ装置
Electroless metal plating equipment</t>
    <rPh sb="0" eb="1">
      <t>ム</t>
    </rPh>
    <rPh sb="6" eb="8">
      <t>ソウチ</t>
    </rPh>
    <phoneticPr fontId="3"/>
  </si>
  <si>
    <t>膜厚計測装置
Film thickness measuring device</t>
    <rPh sb="0" eb="1">
      <t>マク</t>
    </rPh>
    <rPh sb="1" eb="2">
      <t>アツ</t>
    </rPh>
    <rPh sb="2" eb="4">
      <t>ケイソク</t>
    </rPh>
    <rPh sb="4" eb="6">
      <t>ソウチ</t>
    </rPh>
    <phoneticPr fontId="3"/>
  </si>
  <si>
    <t>超音波ホモジナイザー
Ultrasonic homogenizer</t>
    <rPh sb="0" eb="3">
      <t>チョウオンパ</t>
    </rPh>
    <phoneticPr fontId="3"/>
  </si>
  <si>
    <t>・この申請書は上記の申込年度のみ有効です。
This application is valid only for between April to March(next year) of the above application year.</t>
    <rPh sb="3" eb="6">
      <t>シンセイショ</t>
    </rPh>
    <rPh sb="7" eb="9">
      <t>ジョウキ</t>
    </rPh>
    <rPh sb="10" eb="12">
      <t>モウシコ</t>
    </rPh>
    <rPh sb="12" eb="13">
      <t>ネン</t>
    </rPh>
    <rPh sb="13" eb="14">
      <t>ド</t>
    </rPh>
    <rPh sb="16" eb="18">
      <t>ユウコウ</t>
    </rPh>
    <phoneticPr fontId="3"/>
  </si>
  <si>
    <t>汎用SEM　6010LV (JEOL)</t>
    <rPh sb="0" eb="2">
      <t>ハンヨウ</t>
    </rPh>
    <phoneticPr fontId="3"/>
  </si>
  <si>
    <t>汎用AFM　AFM5000Ⅱ（HITACHI）</t>
    <rPh sb="0" eb="2">
      <t>ハンヨウ</t>
    </rPh>
    <phoneticPr fontId="3"/>
  </si>
  <si>
    <r>
      <t>高機能AFM　SPM8000-FM（Shimazu</t>
    </r>
    <r>
      <rPr>
        <sz val="11"/>
        <rFont val="ＭＳ Ｐゴシック"/>
        <family val="3"/>
        <charset val="128"/>
      </rPr>
      <t>）</t>
    </r>
    <rPh sb="0" eb="3">
      <t>コウキノウ</t>
    </rPh>
    <phoneticPr fontId="3"/>
  </si>
  <si>
    <t>分光蛍光光度計
Spectrofluoro-Photometer</t>
    <rPh sb="0" eb="2">
      <t>ブンコウ</t>
    </rPh>
    <rPh sb="2" eb="4">
      <t>ケイコウ</t>
    </rPh>
    <rPh sb="4" eb="7">
      <t>コウドケイ</t>
    </rPh>
    <phoneticPr fontId="3"/>
  </si>
  <si>
    <t>アクティブラーニングスペース
Active Learning Space</t>
    <phoneticPr fontId="3"/>
  </si>
  <si>
    <r>
      <t>打ち合わせスペース
M</t>
    </r>
    <r>
      <rPr>
        <sz val="11"/>
        <rFont val="ＭＳ Ｐゴシック"/>
        <family val="3"/>
        <charset val="128"/>
      </rPr>
      <t>eeting space</t>
    </r>
    <rPh sb="0" eb="1">
      <t>ウ</t>
    </rPh>
    <rPh sb="2" eb="3">
      <t>ア</t>
    </rPh>
    <phoneticPr fontId="3"/>
  </si>
  <si>
    <t>テクノプラザ</t>
  </si>
  <si>
    <t>分析解析センター3
12F30</t>
    <phoneticPr fontId="3"/>
  </si>
  <si>
    <t>絶対PL量子収率測定装置</t>
  </si>
  <si>
    <t>分析解析センター2　11B27</t>
    <rPh sb="0" eb="8">
      <t>ブンセキ</t>
    </rPh>
    <phoneticPr fontId="3"/>
  </si>
  <si>
    <t>教員Professer</t>
    <rPh sb="0" eb="2">
      <t>キョウイン</t>
    </rPh>
    <phoneticPr fontId="3"/>
  </si>
  <si>
    <t>③大学休業時等の時間外利用に関しては、大学所定の届け出を提出した上で利用し、装置故障などの異常時には、指導教員が責任を持って対応します。③ Regarding overtime use such as university closure, the supervisor will submit a notification prescribed by the university before submitting it. In case of abnormality such as equipment malfunction, the supervisor will respond with responsibility.</t>
    <phoneticPr fontId="3"/>
  </si>
  <si>
    <r>
      <t>・本書式（電子ファイル）へのご記名、テクノプラザ運営事務局へのご返送により、上記</t>
    </r>
    <r>
      <rPr>
        <sz val="9"/>
        <color indexed="10"/>
        <rFont val="ＭＳ 明朝"/>
        <family val="1"/>
        <charset val="128"/>
      </rPr>
      <t xml:space="preserve">点にご承諾頂いたものとして、利用登録受付を受理いたします。
</t>
    </r>
    <r>
      <rPr>
        <sz val="9"/>
        <color indexed="10"/>
        <rFont val="Century"/>
        <family val="1"/>
      </rPr>
      <t>By registering to this excel file (electronic file) and returning it to Techno Plaza Office, we accept as what you agree in the above  points.</t>
    </r>
    <phoneticPr fontId="3"/>
  </si>
  <si>
    <t>窒素吸着比表面積細孔分布測定装置
Adsorption Measurement</t>
    <rPh sb="0" eb="2">
      <t>チッソ</t>
    </rPh>
    <rPh sb="2" eb="4">
      <t>キュウチャク</t>
    </rPh>
    <phoneticPr fontId="3"/>
  </si>
  <si>
    <t>2次元印刷装置（フードプリンター）
Food Printer</t>
    <rPh sb="1" eb="7">
      <t>ジゲンインサツソウチ</t>
    </rPh>
    <phoneticPr fontId="3"/>
  </si>
  <si>
    <t>真空加熱蒸着装置
Vacuum Evaporation System</t>
    <rPh sb="0" eb="2">
      <t>シンクウ</t>
    </rPh>
    <rPh sb="2" eb="4">
      <t>カネツ</t>
    </rPh>
    <rPh sb="4" eb="6">
      <t>ジョウチャク</t>
    </rPh>
    <rPh sb="6" eb="8">
      <t>ソウチ</t>
    </rPh>
    <phoneticPr fontId="3"/>
  </si>
  <si>
    <t>電子ビーム蒸着装置
Electron Beam Evaporation System</t>
    <rPh sb="0" eb="2">
      <t>デンシ</t>
    </rPh>
    <rPh sb="5" eb="7">
      <t>ジョウチャク</t>
    </rPh>
    <rPh sb="7" eb="9">
      <t>ソウチ</t>
    </rPh>
    <phoneticPr fontId="3"/>
  </si>
  <si>
    <t>MI-4050（日立ハイテク）</t>
    <rPh sb="8" eb="10">
      <t>ヒタチ</t>
    </rPh>
    <phoneticPr fontId="3"/>
  </si>
  <si>
    <t>透過型電子顕微鏡TEM
TEM（Transmission Electron Microscope）</t>
    <rPh sb="0" eb="2">
      <t>トウカ</t>
    </rPh>
    <phoneticPr fontId="3"/>
  </si>
  <si>
    <t>MPMS-XL（日本カンタムデザイン）</t>
    <rPh sb="8" eb="10">
      <t>ニホン</t>
    </rPh>
    <phoneticPr fontId="3"/>
  </si>
  <si>
    <t>プロトンビームライター
PBW（Proton Beam Writer）</t>
    <phoneticPr fontId="3"/>
  </si>
  <si>
    <t>DL-1000GS/SS (NanoSystem、9Fクリーンルーム)</t>
    <phoneticPr fontId="3"/>
  </si>
  <si>
    <t>質量分析計
Mass Spectrometer</t>
    <phoneticPr fontId="3"/>
  </si>
  <si>
    <t>AXIMA-CFR+(plus) (SHIMADZU)</t>
    <phoneticPr fontId="3"/>
  </si>
  <si>
    <t>13G27-b</t>
    <phoneticPr fontId="3"/>
  </si>
  <si>
    <t>JMS-T100LP (JEOL)</t>
    <phoneticPr fontId="3"/>
  </si>
  <si>
    <t>円2色性分散計
Circular dichroism spectrometer</t>
    <phoneticPr fontId="3"/>
  </si>
  <si>
    <t>J-820 (JASCO)</t>
    <phoneticPr fontId="3"/>
  </si>
  <si>
    <t>MUC21 ASE-SRE（SPP technologies）</t>
    <phoneticPr fontId="3"/>
  </si>
  <si>
    <t>（新）集束イオンビーム加工装置
FIB（Focused Ion Beam）</t>
    <rPh sb="1" eb="2">
      <t>シン</t>
    </rPh>
    <rPh sb="3" eb="5">
      <t>シュウソク</t>
    </rPh>
    <rPh sb="11" eb="13">
      <t>カコウ</t>
    </rPh>
    <rPh sb="13" eb="15">
      <t>ソウチ</t>
    </rPh>
    <phoneticPr fontId="3"/>
  </si>
  <si>
    <t>（旧）集束イオンビーム加工装置
FIB（Focused Ion Beam）</t>
    <rPh sb="1" eb="2">
      <t>キュウ</t>
    </rPh>
    <rPh sb="3" eb="5">
      <t>シュウソク</t>
    </rPh>
    <rPh sb="11" eb="13">
      <t>カコウ</t>
    </rPh>
    <rPh sb="13" eb="15">
      <t>ソウチ</t>
    </rPh>
    <phoneticPr fontId="3"/>
  </si>
  <si>
    <r>
      <rPr>
        <sz val="10"/>
        <rFont val="ＭＳ Ｐゴシック"/>
        <family val="3"/>
        <charset val="128"/>
      </rPr>
      <t xml:space="preserve">１．利用希望装置の登録・・・今年度利用予定の装置を選択し、利用料金（課金予定額）をご確認ください。
Registering a device that you want to use · · · Select the device to be used this fiscal year and check the usage fee (scheduled charge amount).
２．予算プロジェクトの選択 ・・・・・・利用料金分の予算振替を行う予算プロジェクトを選択してください。
Selection of Budget Department · · · · · · Please select the budget department that will spend usage fee.
※申請時に算出される利用料金（課金予定額）は、各装置の使用開始時（１回目の使用時）に確定となります。
* The usage fee (scheduled payment amount)  is fixed at the time of starting use of each device (at the first use).
</t>
    </r>
    <rPh sb="14" eb="17">
      <t>コンネンド</t>
    </rPh>
    <rPh sb="17" eb="19">
      <t>リヨウ</t>
    </rPh>
    <rPh sb="19" eb="21">
      <t>ヨテイ</t>
    </rPh>
    <rPh sb="22" eb="24">
      <t>ソウチ</t>
    </rPh>
    <rPh sb="34" eb="36">
      <t>カキン</t>
    </rPh>
    <rPh sb="36" eb="38">
      <t>ヨテイ</t>
    </rPh>
    <rPh sb="38" eb="39">
      <t>ガク</t>
    </rPh>
    <rPh sb="355" eb="357">
      <t>シンセイ</t>
    </rPh>
    <rPh sb="357" eb="358">
      <t>ジ</t>
    </rPh>
    <rPh sb="359" eb="361">
      <t>サンシュツ</t>
    </rPh>
    <rPh sb="364" eb="366">
      <t>リヨウ</t>
    </rPh>
    <rPh sb="366" eb="368">
      <t>リョウキン</t>
    </rPh>
    <rPh sb="377" eb="380">
      <t>カクソウチ</t>
    </rPh>
    <rPh sb="381" eb="383">
      <t>シヨウ</t>
    </rPh>
    <rPh sb="383" eb="385">
      <t>カイシ</t>
    </rPh>
    <rPh sb="385" eb="386">
      <t>ジ</t>
    </rPh>
    <rPh sb="388" eb="390">
      <t>カイメ</t>
    </rPh>
    <rPh sb="391" eb="394">
      <t>シヨウジ</t>
    </rPh>
    <rPh sb="396" eb="398">
      <t>カクテイ</t>
    </rPh>
    <phoneticPr fontId="3"/>
  </si>
  <si>
    <t>予算プロジェクトコード（Project code）</t>
    <rPh sb="0" eb="2">
      <t>ヨサン</t>
    </rPh>
    <phoneticPr fontId="3"/>
  </si>
  <si>
    <t>左欄の記入例）　　218AXW0001</t>
    <rPh sb="0" eb="1">
      <t>ヒダリ</t>
    </rPh>
    <rPh sb="1" eb="2">
      <t>ラン</t>
    </rPh>
    <rPh sb="3" eb="5">
      <t>キニュウ</t>
    </rPh>
    <rPh sb="5" eb="6">
      <t>レイ</t>
    </rPh>
    <phoneticPr fontId="3"/>
  </si>
  <si>
    <t>予算プロジェクト名称（Project name）</t>
    <rPh sb="0" eb="2">
      <t>ヨサン</t>
    </rPh>
    <rPh sb="8" eb="10">
      <t>メイショウ</t>
    </rPh>
    <phoneticPr fontId="3"/>
  </si>
  <si>
    <r>
      <t>左欄の記入例）　　学科教員予算　</t>
    </r>
    <r>
      <rPr>
        <sz val="8"/>
        <color indexed="62"/>
        <rFont val="ＭＳ Ｐゴシック"/>
        <family val="3"/>
        <charset val="128"/>
      </rPr>
      <t>※発生源システムをご参照ください。</t>
    </r>
    <rPh sb="0" eb="1">
      <t>ヒダリ</t>
    </rPh>
    <rPh sb="1" eb="2">
      <t>ラン</t>
    </rPh>
    <rPh sb="3" eb="5">
      <t>キニュウ</t>
    </rPh>
    <rPh sb="5" eb="6">
      <t>レイ</t>
    </rPh>
    <rPh sb="9" eb="11">
      <t>ガッカ</t>
    </rPh>
    <rPh sb="11" eb="13">
      <t>キョウイン</t>
    </rPh>
    <rPh sb="13" eb="15">
      <t>ヨサン</t>
    </rPh>
    <rPh sb="17" eb="20">
      <t>ハッセイゲン</t>
    </rPh>
    <rPh sb="26" eb="28">
      <t>サンショウ</t>
    </rPh>
    <phoneticPr fontId="3"/>
  </si>
  <si>
    <t>例）　218AXW0001</t>
    <rPh sb="0" eb="1">
      <t>レイ</t>
    </rPh>
    <phoneticPr fontId="3"/>
  </si>
  <si>
    <t>例）　学科教員予算</t>
    <rPh sb="0" eb="1">
      <t>レイ</t>
    </rPh>
    <rPh sb="3" eb="5">
      <t>ガッカ</t>
    </rPh>
    <rPh sb="5" eb="7">
      <t>キョウイン</t>
    </rPh>
    <rPh sb="7" eb="9">
      <t>ヨサン</t>
    </rPh>
    <phoneticPr fontId="3"/>
  </si>
  <si>
    <t>BD  FACSAria Ⅲ（日本ベクトン・ディッキンソン）</t>
    <rPh sb="15" eb="17">
      <t>ニホン</t>
    </rPh>
    <phoneticPr fontId="3"/>
  </si>
  <si>
    <t>レーザー加工機　大型（A1サイズまで）
Laser cutting machine</t>
    <rPh sb="4" eb="7">
      <t>カコウキ</t>
    </rPh>
    <rPh sb="8" eb="10">
      <t>オオガタ</t>
    </rPh>
    <phoneticPr fontId="3"/>
  </si>
  <si>
    <t>レーザー加工機　小型（A3サイズまで）
Laser cutting machine</t>
    <rPh sb="4" eb="7">
      <t>カコウキ</t>
    </rPh>
    <rPh sb="8" eb="10">
      <t>コガタ</t>
    </rPh>
    <phoneticPr fontId="3"/>
  </si>
  <si>
    <t>Isomet (Buehler)</t>
  </si>
  <si>
    <t>BR-11FP (タイテック)</t>
  </si>
  <si>
    <t>CNCワイヤー放電加工機
CNC wire electric discharge machine</t>
    <rPh sb="7" eb="12">
      <t>ホウデンカコウキ</t>
    </rPh>
    <phoneticPr fontId="3"/>
  </si>
  <si>
    <t>ファインカッター高速切断機
High-speed cutting machine</t>
    <rPh sb="8" eb="13">
      <t>コウソクセツダンキ</t>
    </rPh>
    <phoneticPr fontId="3"/>
  </si>
  <si>
    <t>大宮校舎
Omiya campus</t>
    <rPh sb="0" eb="2">
      <t>オオミヤ</t>
    </rPh>
    <phoneticPr fontId="3"/>
  </si>
  <si>
    <t>マシニングセンタ</t>
    <phoneticPr fontId="3"/>
  </si>
  <si>
    <t>V33i（MAKINO）</t>
    <phoneticPr fontId="3"/>
  </si>
  <si>
    <t>ターニングセンタ</t>
    <phoneticPr fontId="3"/>
  </si>
  <si>
    <t>LB3000EX II（okuma）</t>
    <phoneticPr fontId="3"/>
  </si>
  <si>
    <t>フライス盤</t>
    <rPh sb="4" eb="5">
      <t>バン</t>
    </rPh>
    <phoneticPr fontId="3"/>
  </si>
  <si>
    <t>旋盤</t>
    <rPh sb="0" eb="2">
      <t>センバン</t>
    </rPh>
    <phoneticPr fontId="3"/>
  </si>
  <si>
    <t>帯鋸盤</t>
    <rPh sb="0" eb="1">
      <t>オビ</t>
    </rPh>
    <rPh sb="1" eb="2">
      <t>ノコ</t>
    </rPh>
    <rPh sb="2" eb="3">
      <t>バン</t>
    </rPh>
    <phoneticPr fontId="3"/>
  </si>
  <si>
    <t>コンタマシン</t>
    <phoneticPr fontId="3"/>
  </si>
  <si>
    <t>ボール盤</t>
    <rPh sb="3" eb="4">
      <t>バン</t>
    </rPh>
    <phoneticPr fontId="3"/>
  </si>
  <si>
    <t>CRA-300　（AMADA）</t>
    <phoneticPr fontId="3"/>
  </si>
  <si>
    <t>4号館4102室</t>
    <rPh sb="1" eb="3">
      <t>ゴウカン</t>
    </rPh>
    <rPh sb="7" eb="8">
      <t>シツ</t>
    </rPh>
    <phoneticPr fontId="3"/>
  </si>
  <si>
    <t>4号館4101室</t>
    <rPh sb="1" eb="3">
      <t>ゴウカン</t>
    </rPh>
    <rPh sb="7" eb="8">
      <t>シツ</t>
    </rPh>
    <phoneticPr fontId="3"/>
  </si>
  <si>
    <t>卓上旋盤</t>
    <rPh sb="0" eb="2">
      <t>タクジョウ</t>
    </rPh>
    <rPh sb="2" eb="4">
      <t>センバン</t>
    </rPh>
    <phoneticPr fontId="3"/>
  </si>
  <si>
    <t>卓上フライス盤</t>
    <rPh sb="0" eb="2">
      <t>タクジョウ</t>
    </rPh>
    <rPh sb="6" eb="7">
      <t>バン</t>
    </rPh>
    <phoneticPr fontId="3"/>
  </si>
  <si>
    <t>卓上ボール盤</t>
    <rPh sb="0" eb="2">
      <t>タクジョウ</t>
    </rPh>
    <rPh sb="5" eb="6">
      <t>バン</t>
    </rPh>
    <phoneticPr fontId="3"/>
  </si>
  <si>
    <t>大西機械設計</t>
    <rPh sb="0" eb="2">
      <t>オオニシ</t>
    </rPh>
    <rPh sb="2" eb="4">
      <t>キカイ</t>
    </rPh>
    <rPh sb="4" eb="6">
      <t>セッケイ</t>
    </rPh>
    <phoneticPr fontId="3"/>
  </si>
  <si>
    <t>U-500　（LUXO）</t>
    <phoneticPr fontId="3"/>
  </si>
  <si>
    <t>ESD-460　（遠州工業）</t>
    <rPh sb="9" eb="11">
      <t>エンシュウ</t>
    </rPh>
    <rPh sb="11" eb="13">
      <t>コウギョウ</t>
    </rPh>
    <phoneticPr fontId="3"/>
  </si>
  <si>
    <t>L5200型S　（コスモキカイ）</t>
    <rPh sb="5" eb="6">
      <t>ガタ</t>
    </rPh>
    <phoneticPr fontId="3"/>
  </si>
  <si>
    <t>BS23　（東洋アソシエイツ）</t>
    <rPh sb="6" eb="8">
      <t>トウヨウ</t>
    </rPh>
    <phoneticPr fontId="3"/>
  </si>
  <si>
    <t>BGM-50　（日立工機）</t>
    <rPh sb="8" eb="10">
      <t>ヒタチ</t>
    </rPh>
    <rPh sb="10" eb="12">
      <t>コウキ</t>
    </rPh>
    <phoneticPr fontId="3"/>
  </si>
  <si>
    <t>大宮校舎
Omiya campus</t>
    <rPh sb="0" eb="2">
      <t>オオミヤ</t>
    </rPh>
    <rPh sb="2" eb="4">
      <t>コウシャ</t>
    </rPh>
    <phoneticPr fontId="3"/>
  </si>
  <si>
    <t>④この利用申請書を提出しない場合、センターを利用することができません。また、利用料金を支払う必要があります。④If you do not submit this application form, you will not be able to use Centers. You also need to pay a usage fee.</t>
    <rPh sb="3" eb="5">
      <t>リヨウ</t>
    </rPh>
    <rPh sb="5" eb="8">
      <t>シンセイショ</t>
    </rPh>
    <rPh sb="9" eb="11">
      <t>テイシュツ</t>
    </rPh>
    <rPh sb="14" eb="16">
      <t>バアイ</t>
    </rPh>
    <rPh sb="22" eb="24">
      <t>リヨウ</t>
    </rPh>
    <rPh sb="38" eb="40">
      <t>リヨウ</t>
    </rPh>
    <rPh sb="40" eb="42">
      <t>リョウキン</t>
    </rPh>
    <rPh sb="43" eb="45">
      <t>シハラ</t>
    </rPh>
    <rPh sb="46" eb="48">
      <t>ヒツヨウ</t>
    </rPh>
    <phoneticPr fontId="3"/>
  </si>
  <si>
    <t>学籍番号
Student number</t>
    <rPh sb="0" eb="2">
      <t>ガクセキ</t>
    </rPh>
    <rPh sb="2" eb="4">
      <t>バンゴウ</t>
    </rPh>
    <phoneticPr fontId="3"/>
  </si>
  <si>
    <t>放電プラズマ焼結（SPS）装置
Spark plasma sintering equipment</t>
    <rPh sb="13" eb="15">
      <t>ソウチ</t>
    </rPh>
    <phoneticPr fontId="3"/>
  </si>
  <si>
    <t xml:space="preserve">⑤プロ研カケ（科研費連動型）、⑥プロ研着（着任時研究助成）、⑦プロ研（S-SPIRE）
⑤Project Research budget （Shibaura budget for Puroken) on scientific researchfund ⑥Project Research budget （Shibaura budget for Puroken, start-up)
⑦Project Research budget （Shibaura budget for Branding Project, S-SPIRE) </t>
    <rPh sb="33" eb="34">
      <t>ケン</t>
    </rPh>
    <phoneticPr fontId="3"/>
  </si>
  <si>
    <r>
      <t>利用できない予算部署　Unavailable budget department
国プロ、科研費等の競争的研究資金、プロ研（大学間連携）
National project、</t>
    </r>
    <r>
      <rPr>
        <sz val="11"/>
        <rFont val="ＭＳ Ｐゴシック"/>
        <family val="3"/>
        <charset val="128"/>
      </rPr>
      <t>Competitive research funding such as KAKENHI, Project Research budget (Cooperation Between Universities), Original Branding Project</t>
    </r>
    <rPh sb="0" eb="2">
      <t>リヨウ</t>
    </rPh>
    <rPh sb="6" eb="8">
      <t>ヨサン</t>
    </rPh>
    <rPh sb="8" eb="10">
      <t>ブショ</t>
    </rPh>
    <rPh sb="41" eb="42">
      <t>クニ</t>
    </rPh>
    <rPh sb="45" eb="48">
      <t>カケンヒ</t>
    </rPh>
    <rPh sb="48" eb="49">
      <t>トウ</t>
    </rPh>
    <rPh sb="50" eb="53">
      <t>キョウソウテキ</t>
    </rPh>
    <rPh sb="53" eb="55">
      <t>ケンキュウ</t>
    </rPh>
    <rPh sb="55" eb="57">
      <t>シキン</t>
    </rPh>
    <rPh sb="60" eb="61">
      <t>ケン</t>
    </rPh>
    <rPh sb="62" eb="65">
      <t>ダイガクカン</t>
    </rPh>
    <rPh sb="65" eb="67">
      <t>レンケイ</t>
    </rPh>
    <phoneticPr fontId="3"/>
  </si>
  <si>
    <t>テクノプラザ
Technoplaza</t>
    <phoneticPr fontId="3"/>
  </si>
  <si>
    <t>Ultima IV (Rigaku)</t>
    <phoneticPr fontId="3"/>
  </si>
  <si>
    <t>SmartLab (Rigaku)</t>
    <phoneticPr fontId="3"/>
  </si>
  <si>
    <t>テクノプラザ</t>
    <phoneticPr fontId="3"/>
  </si>
  <si>
    <r>
      <t>FE-SEM　JSM-76</t>
    </r>
    <r>
      <rPr>
        <sz val="11"/>
        <rFont val="ＭＳ Ｐゴシック"/>
        <family val="3"/>
        <charset val="128"/>
      </rPr>
      <t>10（JEOL)</t>
    </r>
    <phoneticPr fontId="3"/>
  </si>
  <si>
    <r>
      <t>FE-SEM　JSM</t>
    </r>
    <r>
      <rPr>
        <sz val="11"/>
        <rFont val="ＭＳ Ｐゴシック"/>
        <family val="3"/>
        <charset val="128"/>
      </rPr>
      <t>-7100（JEOL）</t>
    </r>
    <phoneticPr fontId="3"/>
  </si>
  <si>
    <t>テクノ2*</t>
    <phoneticPr fontId="3"/>
  </si>
  <si>
    <t>EPMA-8050G(Shimazu)</t>
    <phoneticPr fontId="3"/>
  </si>
  <si>
    <t>テクノプラザ</t>
    <phoneticPr fontId="3"/>
  </si>
  <si>
    <t>TG-DTA2020SA (BRUKER AXS)</t>
    <phoneticPr fontId="3"/>
  </si>
  <si>
    <t>レーザー顕微鏡
Laser Microscope</t>
    <phoneticPr fontId="3"/>
  </si>
  <si>
    <t>デジタルマイクロスコープ
Digital Microscope</t>
    <phoneticPr fontId="3"/>
  </si>
  <si>
    <t>VH-Z100UR (KEYENCE)</t>
    <phoneticPr fontId="3"/>
  </si>
  <si>
    <t xml:space="preserve">プローブ顕微鏡
Probe Microscope </t>
    <phoneticPr fontId="3"/>
  </si>
  <si>
    <t>IRAffinity-1S（Shimazu）</t>
    <phoneticPr fontId="3"/>
  </si>
  <si>
    <t>UV-3600 Plus（Shimazu）</t>
    <phoneticPr fontId="3"/>
  </si>
  <si>
    <t>FP-750 (Jasco)</t>
    <phoneticPr fontId="3"/>
  </si>
  <si>
    <t>μRay8700(Matsusada)</t>
    <phoneticPr fontId="3"/>
  </si>
  <si>
    <t>テクノ2*</t>
    <phoneticPr fontId="3"/>
  </si>
  <si>
    <t>CFS-4ESⅡ（SHIBAURA MECHATRONICS）</t>
    <phoneticPr fontId="3"/>
  </si>
  <si>
    <t>テクノプラザ</t>
    <phoneticPr fontId="3"/>
  </si>
  <si>
    <t>サーマルマネキン
Thermal mannequin</t>
    <phoneticPr fontId="3"/>
  </si>
  <si>
    <t>TM8-22R（PT-Teknik）</t>
    <phoneticPr fontId="3"/>
  </si>
  <si>
    <t>自動接触角測定装置
Contact angle measuring device</t>
    <phoneticPr fontId="3"/>
  </si>
  <si>
    <t>OCA15EC（Dataphysics Instruments GmbH）</t>
    <phoneticPr fontId="3"/>
  </si>
  <si>
    <t>Belsorp II mini (MicrotracBEL Corp.)</t>
    <phoneticPr fontId="3"/>
  </si>
  <si>
    <t>核磁気共鳴装置
Nuclear Magnetic Resonance, NMR</t>
    <phoneticPr fontId="3"/>
  </si>
  <si>
    <t>JNM-ECZL400R (JEOL)</t>
    <phoneticPr fontId="3"/>
  </si>
  <si>
    <t>SVC-700T (SANYU ELECTRON)</t>
    <phoneticPr fontId="3"/>
  </si>
  <si>
    <t>SVC-700LEB (SANYU ELECTRON)</t>
    <phoneticPr fontId="3"/>
  </si>
  <si>
    <t>MMP-F13S (Mastermind)</t>
    <phoneticPr fontId="3"/>
  </si>
  <si>
    <t>101-2</t>
    <phoneticPr fontId="3"/>
  </si>
  <si>
    <t>JEM-2100（JEOL）</t>
    <phoneticPr fontId="3"/>
  </si>
  <si>
    <t>X線回折装置
XRD（X-ray Diffractometer）</t>
    <phoneticPr fontId="3"/>
  </si>
  <si>
    <t>単結晶X線構造解析装置
Single-Crystal Xray Diffraction</t>
    <phoneticPr fontId="3"/>
  </si>
  <si>
    <t>D8 QUEST（ブルカージャパン）</t>
    <phoneticPr fontId="3"/>
  </si>
  <si>
    <t>窒素水蒸気吸着比表面積測定装置
Adsorption Measurement</t>
    <phoneticPr fontId="3"/>
  </si>
  <si>
    <t>Belsorp MaxII (MicrotracBEL Corp.)</t>
    <phoneticPr fontId="3"/>
  </si>
  <si>
    <t>JEE-400（JEOL）</t>
    <phoneticPr fontId="3"/>
  </si>
  <si>
    <t>ウルトラミクロトーム
Ultra microtome</t>
    <phoneticPr fontId="3"/>
  </si>
  <si>
    <t>EM-ULTRACUT UCT（ライカ）</t>
    <phoneticPr fontId="3"/>
  </si>
  <si>
    <t>ダイヤラップML-150P（マルトー）</t>
    <phoneticPr fontId="3"/>
  </si>
  <si>
    <t>マニュアルプローバー
Manual prober</t>
    <phoneticPr fontId="3"/>
  </si>
  <si>
    <t>705B（日本マイクロニクス）</t>
    <phoneticPr fontId="3"/>
  </si>
  <si>
    <t>ピコ秒蛍光寿命測定装置</t>
    <phoneticPr fontId="3"/>
  </si>
  <si>
    <t>C11200（浜松ホトニクス）</t>
    <phoneticPr fontId="3"/>
  </si>
  <si>
    <t>C9920-02G（浜松ホトニクス）</t>
    <phoneticPr fontId="3"/>
  </si>
  <si>
    <t>101-1</t>
    <phoneticPr fontId="3"/>
  </si>
  <si>
    <r>
      <t>D</t>
    </r>
    <r>
      <rPr>
        <sz val="11"/>
        <rFont val="ＭＳ Ｐゴシック"/>
        <family val="3"/>
        <charset val="128"/>
      </rPr>
      <t>irect-Q UV（ミリポア）</t>
    </r>
    <phoneticPr fontId="3"/>
  </si>
  <si>
    <t>LV100D-U（ニコン）</t>
    <phoneticPr fontId="3"/>
  </si>
  <si>
    <t>LTNIP-5000（リソテック）</t>
    <phoneticPr fontId="3"/>
  </si>
  <si>
    <t>SCRD4（レクザム）</t>
    <phoneticPr fontId="3"/>
  </si>
  <si>
    <t>＊（山本鍍金試験器）</t>
    <phoneticPr fontId="3"/>
  </si>
  <si>
    <t>スピンコーター
Spin coater</t>
    <phoneticPr fontId="3"/>
  </si>
  <si>
    <t>ACT-300AⅡ（アクティブ）</t>
    <phoneticPr fontId="3"/>
  </si>
  <si>
    <t>QTRAP® 5500 LC-MS/MS（AB Sciex Pte. Ltd.）</t>
    <phoneticPr fontId="3"/>
  </si>
  <si>
    <t>セルソーター（フローサイトメーター）
Cell Sorter</t>
    <phoneticPr fontId="3"/>
  </si>
  <si>
    <t>核磁気共鳴装置
NMR（Nuclear Magnetic Resonance）</t>
    <phoneticPr fontId="3"/>
  </si>
  <si>
    <t>Rayjet 50 (Trotec Laser)</t>
    <phoneticPr fontId="3"/>
  </si>
  <si>
    <t>熱溶融積層型3Dプリンタ
Fused Deposition Modeling 3D Printer</t>
    <phoneticPr fontId="3"/>
  </si>
  <si>
    <t>低速切断機アイソメット
Low speed cutting machine</t>
    <phoneticPr fontId="3"/>
  </si>
  <si>
    <t>恒温振とう培養器
Homeothermic shaking incubator</t>
    <phoneticPr fontId="3"/>
  </si>
  <si>
    <t>小型電気炉
Small electric furnace</t>
    <phoneticPr fontId="3"/>
  </si>
  <si>
    <t>小型熱プレス機
Small heat press machine</t>
    <phoneticPr fontId="3"/>
  </si>
  <si>
    <t>VL400Q（ソディック）</t>
    <phoneticPr fontId="3"/>
  </si>
  <si>
    <t>バンドソー、コンターマシン
Contour machine</t>
    <phoneticPr fontId="3"/>
  </si>
  <si>
    <t>NCC-300LE（ニコテック）</t>
    <phoneticPr fontId="3"/>
  </si>
  <si>
    <t>HS45A型Cタイプ（平和テクニカ）</t>
    <phoneticPr fontId="3"/>
  </si>
  <si>
    <t>手動回転研磨機
Rotary Polishing Machine</t>
    <phoneticPr fontId="3"/>
  </si>
  <si>
    <t>LaboPol-30 （Struers)</t>
    <phoneticPr fontId="3"/>
  </si>
  <si>
    <t>AM103 (DMGMORI)</t>
    <phoneticPr fontId="3"/>
  </si>
  <si>
    <t>NK-1R (IWASHITA)</t>
    <phoneticPr fontId="3"/>
  </si>
  <si>
    <t>MATE-570S （ヤマザキマザック）</t>
    <phoneticPr fontId="3"/>
  </si>
  <si>
    <t>FK-500S　（コスモキカイ）</t>
    <phoneticPr fontId="3"/>
  </si>
  <si>
    <t>バンドソー</t>
    <phoneticPr fontId="3"/>
  </si>
  <si>
    <t>ベルトグラインダー</t>
    <phoneticPr fontId="3"/>
  </si>
  <si>
    <t>TEP-01x（立山マシン株式会社）</t>
    <phoneticPr fontId="3"/>
  </si>
  <si>
    <t>プラズマ微細加工装置
Plasma microfabrication equipment</t>
    <phoneticPr fontId="3"/>
  </si>
  <si>
    <t>NPX7-1F(日精樹脂工業㈱)</t>
    <phoneticPr fontId="33"/>
  </si>
  <si>
    <t>YS300MT(東和精機)</t>
    <phoneticPr fontId="33"/>
  </si>
  <si>
    <t>YS550V(東和精機)</t>
    <phoneticPr fontId="33"/>
  </si>
  <si>
    <t>HYP-505H(JAM)</t>
    <phoneticPr fontId="33"/>
  </si>
  <si>
    <t>アカシ（ミツトヨ）</t>
    <phoneticPr fontId="33"/>
  </si>
  <si>
    <t>AG-20kNG(島津製作所)</t>
    <phoneticPr fontId="33"/>
  </si>
  <si>
    <t>渡辺機械</t>
    <rPh sb="0" eb="2">
      <t>ワタナベ</t>
    </rPh>
    <rPh sb="2" eb="4">
      <t>キカイ</t>
    </rPh>
    <phoneticPr fontId="34"/>
  </si>
  <si>
    <t>テクノ3</t>
    <phoneticPr fontId="3"/>
  </si>
  <si>
    <t>樹脂用簡易CNC切削機</t>
    <rPh sb="0" eb="2">
      <t>ジュシ</t>
    </rPh>
    <rPh sb="2" eb="3">
      <t>ヨウ</t>
    </rPh>
    <rPh sb="3" eb="5">
      <t>カンイ</t>
    </rPh>
    <rPh sb="8" eb="10">
      <t>セッサク</t>
    </rPh>
    <rPh sb="10" eb="11">
      <t>キ</t>
    </rPh>
    <phoneticPr fontId="3"/>
  </si>
  <si>
    <r>
      <t>VersaLab TM</t>
    </r>
    <r>
      <rPr>
        <sz val="11"/>
        <rFont val="ＭＳ Ｐゴシック"/>
        <family val="3"/>
        <charset val="128"/>
      </rPr>
      <t xml:space="preserve"> </t>
    </r>
    <r>
      <rPr>
        <sz val="11"/>
        <rFont val="ＭＳ Ｐゴシック"/>
        <family val="3"/>
        <charset val="128"/>
      </rPr>
      <t>(Quantum Design</t>
    </r>
    <r>
      <rPr>
        <sz val="11"/>
        <rFont val="ＭＳ Ｐゴシック"/>
        <family val="3"/>
        <charset val="128"/>
      </rPr>
      <t>)</t>
    </r>
    <r>
      <rPr>
        <sz val="11"/>
        <rFont val="ＭＳ Ｐゴシック"/>
        <family val="3"/>
        <charset val="128"/>
      </rPr>
      <t xml:space="preserve"> </t>
    </r>
    <phoneticPr fontId="3"/>
  </si>
  <si>
    <t>Ender 3 S1 Pro (Creality)</t>
    <phoneticPr fontId="3"/>
  </si>
  <si>
    <t>LABOX-210 (シンターランド)</t>
    <phoneticPr fontId="3"/>
  </si>
  <si>
    <t>MODELA model MDX-40 (ローランド ディージー)</t>
    <phoneticPr fontId="3"/>
  </si>
  <si>
    <r>
      <t>①学科予算、②専攻予算、③研奨予算、④受託予算（企業、共同研究費）、
①Department</t>
    </r>
    <r>
      <rPr>
        <sz val="11"/>
        <rFont val="ＭＳ Ｐゴシック"/>
        <family val="3"/>
        <charset val="128"/>
      </rPr>
      <t xml:space="preserve"> budget, ②Graduate budget, ③Budget of contributions, ④Contractual budget from company or collaborative research,</t>
    </r>
    <phoneticPr fontId="3"/>
  </si>
  <si>
    <t>共通機器センター</t>
    <rPh sb="0" eb="2">
      <t>キョウツウ</t>
    </rPh>
    <rPh sb="2" eb="4">
      <t>キキ</t>
    </rPh>
    <phoneticPr fontId="3"/>
  </si>
  <si>
    <t>計算セル　基本料金</t>
    <rPh sb="0" eb="2">
      <t>ケイサン</t>
    </rPh>
    <rPh sb="5" eb="9">
      <t>キホンリョウキン</t>
    </rPh>
    <phoneticPr fontId="3"/>
  </si>
  <si>
    <t>*テクノ2とは、交流棟1階 テクノ3室隣の部屋です。
Techno 2  is located next to Techno3 on the first floor of Kouryu-bulding.</t>
    <phoneticPr fontId="3"/>
  </si>
  <si>
    <t>豊洲校舎
Toyosu campus</t>
    <phoneticPr fontId="3"/>
  </si>
  <si>
    <t>ベンチグラインダ
Bench grinder</t>
    <phoneticPr fontId="33"/>
  </si>
  <si>
    <t>バンドソー
Band Saw</t>
    <phoneticPr fontId="34"/>
  </si>
  <si>
    <t>K-100 (ホ－ザン)</t>
    <phoneticPr fontId="34"/>
  </si>
  <si>
    <t>ボ－ル盤
Drilling machine</t>
    <rPh sb="3" eb="4">
      <t>バン</t>
    </rPh>
    <phoneticPr fontId="34"/>
  </si>
  <si>
    <t>FG255T (YODOGAWA)</t>
    <phoneticPr fontId="3"/>
  </si>
  <si>
    <t>TB131(マキタ)
DP3050R (REXON)</t>
    <phoneticPr fontId="33"/>
  </si>
  <si>
    <r>
      <t xml:space="preserve">V630-BIO </t>
    </r>
    <r>
      <rPr>
        <sz val="11"/>
        <rFont val="ＭＳ Ｐゴシック"/>
        <family val="3"/>
        <charset val="128"/>
      </rPr>
      <t>(Jasco)</t>
    </r>
    <phoneticPr fontId="3"/>
  </si>
  <si>
    <t>VIR-F (Jasco)</t>
    <phoneticPr fontId="3"/>
  </si>
  <si>
    <t>分析解析センター3　12F30</t>
    <phoneticPr fontId="3"/>
  </si>
  <si>
    <t>HPM-1N （As one）</t>
    <phoneticPr fontId="3"/>
  </si>
  <si>
    <t>AH-2003 （As one）</t>
    <phoneticPr fontId="3"/>
  </si>
  <si>
    <r>
      <t xml:space="preserve">LC-MS（高速液体クロマトグラフィーQTRAP型質量分析装置）
</t>
    </r>
    <r>
      <rPr>
        <sz val="10"/>
        <rFont val="ＭＳ Ｐゴシック"/>
        <family val="3"/>
        <charset val="128"/>
      </rPr>
      <t>Liquid chromatography mass spectrometer</t>
    </r>
    <phoneticPr fontId="3"/>
  </si>
  <si>
    <t>Speedy400 (Trotec Laser) 100W</t>
    <phoneticPr fontId="3"/>
  </si>
  <si>
    <t>TG5500　SI（ティ・エイ・インスツルメント）　＆　GSD350（PFIFFER　VACUUM）　　注：600℃以上を測定する場合、各研究室で測定物質に適合する専用パン（皿）9.1～12.2万円（3個入り）を購入する必要があります。</t>
    <rPh sb="52" eb="53">
      <t>チュウ</t>
    </rPh>
    <rPh sb="58" eb="60">
      <t>イジョウ</t>
    </rPh>
    <rPh sb="61" eb="63">
      <t>ソクテイ</t>
    </rPh>
    <rPh sb="65" eb="67">
      <t>バアイ</t>
    </rPh>
    <rPh sb="68" eb="72">
      <t>カクケンキュウシツ</t>
    </rPh>
    <rPh sb="73" eb="77">
      <t>ソクテイブッシツ</t>
    </rPh>
    <rPh sb="78" eb="80">
      <t>テキゴウ</t>
    </rPh>
    <rPh sb="82" eb="84">
      <t>センヨウ</t>
    </rPh>
    <rPh sb="87" eb="88">
      <t>サラ</t>
    </rPh>
    <rPh sb="97" eb="99">
      <t>マンエン</t>
    </rPh>
    <rPh sb="101" eb="103">
      <t>コイ</t>
    </rPh>
    <rPh sb="106" eb="108">
      <t>コウニュウ</t>
    </rPh>
    <rPh sb="110" eb="112">
      <t>ヒツヨウ</t>
    </rPh>
    <phoneticPr fontId="3"/>
  </si>
  <si>
    <r>
      <t>⑧教育改革研究活動助成（旧FD）、⑨SIT個人予算　⑧FD</t>
    </r>
    <r>
      <rPr>
        <sz val="11"/>
        <rFont val="ＭＳ Ｐゴシック"/>
        <family val="3"/>
        <charset val="128"/>
      </rPr>
      <t>　</t>
    </r>
    <r>
      <rPr>
        <sz val="11"/>
        <rFont val="ＭＳ Ｐゴシック"/>
        <family val="3"/>
        <charset val="128"/>
      </rPr>
      <t>Budget</t>
    </r>
    <r>
      <rPr>
        <sz val="11"/>
        <rFont val="ＭＳ Ｐゴシック"/>
        <family val="3"/>
        <charset val="128"/>
      </rPr>
      <t>　⑨</t>
    </r>
    <r>
      <rPr>
        <sz val="11"/>
        <rFont val="ＭＳ Ｐゴシック"/>
        <family val="3"/>
        <charset val="128"/>
      </rPr>
      <t>SIT Lab Budget</t>
    </r>
    <rPh sb="1" eb="3">
      <t>キョウイク</t>
    </rPh>
    <rPh sb="3" eb="5">
      <t>カイカク</t>
    </rPh>
    <rPh sb="5" eb="7">
      <t>ケンキュウ</t>
    </rPh>
    <rPh sb="7" eb="9">
      <t>カツドウ</t>
    </rPh>
    <rPh sb="9" eb="11">
      <t>ジョセイ</t>
    </rPh>
    <rPh sb="12" eb="13">
      <t>キュウ</t>
    </rPh>
    <phoneticPr fontId="3"/>
  </si>
  <si>
    <t>共通機器ファブラボ系</t>
    <rPh sb="0" eb="2">
      <t>キョウツウ</t>
    </rPh>
    <rPh sb="2" eb="4">
      <t>キキ</t>
    </rPh>
    <rPh sb="9" eb="10">
      <t>ケイ</t>
    </rPh>
    <phoneticPr fontId="3"/>
  </si>
  <si>
    <t>基本料金　＋　オプション料金</t>
    <phoneticPr fontId="3"/>
  </si>
  <si>
    <t>ものづくりセンター</t>
    <phoneticPr fontId="3"/>
  </si>
  <si>
    <t>合計の基本料金</t>
    <rPh sb="0" eb="2">
      <t>ゴウケイ</t>
    </rPh>
    <rPh sb="3" eb="5">
      <t>キホン</t>
    </rPh>
    <rPh sb="5" eb="7">
      <t>リョウキン</t>
    </rPh>
    <phoneticPr fontId="3"/>
  </si>
  <si>
    <t>オプション料金 Option fee</t>
    <phoneticPr fontId="3"/>
  </si>
  <si>
    <t>利用料金総額 Total fee</t>
    <phoneticPr fontId="3"/>
  </si>
  <si>
    <t>（機器毎に単価設定 price for each device）　上限15万円　Maximum pay is 150,000Yen.</t>
    <phoneticPr fontId="3"/>
  </si>
  <si>
    <t>大気圧イオン化高分解能飛行時間型質量分析計　Mass Spectrometer</t>
    <phoneticPr fontId="3"/>
  </si>
  <si>
    <r>
      <t>超伝導量子干渉磁束計　SQUID　</t>
    </r>
    <r>
      <rPr>
        <sz val="10"/>
        <rFont val="ＭＳ Ｐゴシック"/>
        <family val="3"/>
        <charset val="128"/>
      </rPr>
      <t>Superconducting quantum interference device</t>
    </r>
    <phoneticPr fontId="3"/>
  </si>
  <si>
    <r>
      <t>熱重量示差熱分析装置 T</t>
    </r>
    <r>
      <rPr>
        <sz val="11"/>
        <rFont val="ＭＳ Ｐゴシック"/>
        <family val="3"/>
        <charset val="128"/>
      </rPr>
      <t>G-DTA</t>
    </r>
    <r>
      <rPr>
        <sz val="11"/>
        <rFont val="ＭＳ Ｐゴシック"/>
        <family val="3"/>
        <charset val="128"/>
      </rPr>
      <t xml:space="preserve">
Thermal Analysis</t>
    </r>
    <phoneticPr fontId="3"/>
  </si>
  <si>
    <t>精密熱重量ガス分析装置 TG-MS
Thermogravimetry Mass Spectrometer</t>
    <rPh sb="0" eb="2">
      <t>セイミツ</t>
    </rPh>
    <phoneticPr fontId="3"/>
  </si>
  <si>
    <r>
      <t xml:space="preserve">電界放出型走査電子顕微鏡 </t>
    </r>
    <r>
      <rPr>
        <sz val="11"/>
        <rFont val="ＭＳ Ｐゴシック"/>
        <family val="3"/>
        <charset val="128"/>
      </rPr>
      <t>FE-SEM</t>
    </r>
    <r>
      <rPr>
        <sz val="11"/>
        <rFont val="ＭＳ Ｐゴシック"/>
        <family val="3"/>
        <charset val="128"/>
      </rPr>
      <t xml:space="preserve">
Field Emission</t>
    </r>
    <r>
      <rPr>
        <sz val="11"/>
        <rFont val="ＭＳ Ｐゴシック"/>
        <family val="3"/>
        <charset val="128"/>
      </rPr>
      <t xml:space="preserve">-type </t>
    </r>
    <r>
      <rPr>
        <sz val="11"/>
        <rFont val="ＭＳ Ｐゴシック"/>
        <family val="3"/>
        <charset val="128"/>
      </rPr>
      <t>SEM</t>
    </r>
    <rPh sb="0" eb="2">
      <t>デンカイ</t>
    </rPh>
    <rPh sb="2" eb="4">
      <t>ホウシュツ</t>
    </rPh>
    <rPh sb="4" eb="5">
      <t>ガタ</t>
    </rPh>
    <rPh sb="5" eb="7">
      <t>ソウサ</t>
    </rPh>
    <rPh sb="7" eb="9">
      <t>デンシ</t>
    </rPh>
    <rPh sb="9" eb="12">
      <t>ケンビキョウ</t>
    </rPh>
    <phoneticPr fontId="3"/>
  </si>
  <si>
    <r>
      <t xml:space="preserve">X線回折装置 </t>
    </r>
    <r>
      <rPr>
        <sz val="11"/>
        <rFont val="ＭＳ Ｐゴシック"/>
        <family val="3"/>
        <charset val="128"/>
      </rPr>
      <t>XRD</t>
    </r>
    <r>
      <rPr>
        <sz val="11"/>
        <rFont val="ＭＳ Ｐゴシック"/>
        <family val="3"/>
        <charset val="128"/>
      </rPr>
      <t xml:space="preserve">
</t>
    </r>
    <r>
      <rPr>
        <sz val="11"/>
        <rFont val="ＭＳ Ｐゴシック"/>
        <family val="3"/>
        <charset val="128"/>
      </rPr>
      <t>X-ray Diffractometer</t>
    </r>
    <phoneticPr fontId="3"/>
  </si>
  <si>
    <t>走査型電子顕微鏡 SEM
Scanning Electron Microscope</t>
    <phoneticPr fontId="3"/>
  </si>
  <si>
    <r>
      <t>電子線マイクロアナライザ E</t>
    </r>
    <r>
      <rPr>
        <sz val="11"/>
        <rFont val="ＭＳ Ｐゴシック"/>
        <family val="3"/>
        <charset val="128"/>
      </rPr>
      <t>PMA</t>
    </r>
    <r>
      <rPr>
        <sz val="11"/>
        <rFont val="ＭＳ Ｐゴシック"/>
        <family val="3"/>
        <charset val="128"/>
      </rPr>
      <t xml:space="preserve">
Electron Probe Micro Analyzer</t>
    </r>
    <phoneticPr fontId="3"/>
  </si>
  <si>
    <t>フーリエ変換赤外分光光度計 FT-IR
Fourier Infrared Spectrometer</t>
    <rPh sb="4" eb="6">
      <t>ヘンカン</t>
    </rPh>
    <rPh sb="6" eb="8">
      <t>セキガイ</t>
    </rPh>
    <rPh sb="8" eb="10">
      <t>ブンコウ</t>
    </rPh>
    <rPh sb="10" eb="13">
      <t>コウドケイ</t>
    </rPh>
    <phoneticPr fontId="3"/>
  </si>
  <si>
    <t>顕微フーリエ変換赤外分光光度計 FT-IR
Fourier Infrared Spectrometer</t>
    <rPh sb="0" eb="2">
      <t>ケンビ</t>
    </rPh>
    <rPh sb="6" eb="8">
      <t>ヘンカン</t>
    </rPh>
    <rPh sb="8" eb="10">
      <t>セキガイ</t>
    </rPh>
    <rPh sb="10" eb="12">
      <t>ブンコウ</t>
    </rPh>
    <rPh sb="12" eb="15">
      <t>コウドケイ</t>
    </rPh>
    <phoneticPr fontId="3"/>
  </si>
  <si>
    <t>シリコン深掘り装置 （Deep RIE）
Silicon Deep Reactive Ion Etching Machine</t>
    <rPh sb="4" eb="6">
      <t>フカボ</t>
    </rPh>
    <rPh sb="7" eb="9">
      <t>ソウチ</t>
    </rPh>
    <phoneticPr fontId="3"/>
  </si>
  <si>
    <t>小型無冷媒型 PPMS</t>
    <phoneticPr fontId="3"/>
  </si>
  <si>
    <r>
      <t xml:space="preserve">ゼータ電位・ナノ粒子径測定システム
</t>
    </r>
    <r>
      <rPr>
        <sz val="9"/>
        <rFont val="ＭＳ Ｐゴシック"/>
        <family val="3"/>
        <charset val="128"/>
      </rPr>
      <t>Zeta-Potential and Nano-Particle-size Analyzer</t>
    </r>
    <phoneticPr fontId="3"/>
  </si>
  <si>
    <r>
      <t xml:space="preserve">偏光ゼーマン原子吸光光度計
</t>
    </r>
    <r>
      <rPr>
        <sz val="11"/>
        <rFont val="ＭＳ Ｐゴシック"/>
        <family val="3"/>
        <charset val="128"/>
      </rPr>
      <t>Polarized Zeeman atomic absorption spectrophotometer</t>
    </r>
    <phoneticPr fontId="3"/>
  </si>
  <si>
    <t>油圧プレス（5t）
Hydraulic press</t>
    <rPh sb="0" eb="2">
      <t>ユアツ</t>
    </rPh>
    <phoneticPr fontId="34"/>
  </si>
  <si>
    <t>ビッカース硬さ試験機
Hardness testing machine</t>
    <rPh sb="5" eb="6">
      <t>カタ</t>
    </rPh>
    <rPh sb="7" eb="10">
      <t>シケンキ</t>
    </rPh>
    <phoneticPr fontId="34"/>
  </si>
  <si>
    <t>圧入機
Press fitting machine</t>
    <rPh sb="0" eb="2">
      <t>アツニュウ</t>
    </rPh>
    <rPh sb="2" eb="3">
      <t>キ</t>
    </rPh>
    <phoneticPr fontId="34"/>
  </si>
  <si>
    <t>卓上旋盤
Bench lathe</t>
    <rPh sb="0" eb="2">
      <t>タクジョウ</t>
    </rPh>
    <rPh sb="2" eb="4">
      <t>センバン</t>
    </rPh>
    <phoneticPr fontId="34"/>
  </si>
  <si>
    <t>卓上フライス盤
Bench type milling machine</t>
    <rPh sb="0" eb="2">
      <t>タクジョウ</t>
    </rPh>
    <rPh sb="6" eb="7">
      <t>バン</t>
    </rPh>
    <phoneticPr fontId="34"/>
  </si>
  <si>
    <t>オートグラフ
Universal testing machine</t>
    <phoneticPr fontId="34"/>
  </si>
  <si>
    <t>4156B（Hewlett packard）</t>
    <phoneticPr fontId="3"/>
  </si>
  <si>
    <t>半導体パラメータアナライザ</t>
    <phoneticPr fontId="3"/>
  </si>
  <si>
    <r>
      <t xml:space="preserve">共通機器を利用される方は無料。
ただしテクノ工房のみを利用される場合30,000円
</t>
    </r>
    <r>
      <rPr>
        <sz val="10"/>
        <rFont val="ＭＳ Ｐゴシック"/>
        <family val="3"/>
        <charset val="128"/>
      </rPr>
      <t>Those who use common equipment are free.
However, if you use only the Techno studio 30,000 yen.</t>
    </r>
    <phoneticPr fontId="3"/>
  </si>
  <si>
    <t>ものづくりセンター以外の合計基本料金</t>
    <rPh sb="9" eb="11">
      <t>イガイ</t>
    </rPh>
    <rPh sb="12" eb="14">
      <t>ゴウケイ</t>
    </rPh>
    <rPh sb="14" eb="16">
      <t>キホン</t>
    </rPh>
    <rPh sb="16" eb="18">
      <t>リョウキン</t>
    </rPh>
    <phoneticPr fontId="3"/>
  </si>
  <si>
    <r>
      <rPr>
        <sz val="11"/>
        <rFont val="ＭＳ Ｐゴシック"/>
        <family val="3"/>
        <charset val="128"/>
      </rPr>
      <t>共通機器を利用される方は無料。
ただしファブラボ系のみを利用される場合30,000円</t>
    </r>
    <r>
      <rPr>
        <sz val="10"/>
        <rFont val="ＭＳ Ｐゴシック"/>
        <family val="3"/>
        <charset val="128"/>
      </rPr>
      <t xml:space="preserve">
Those who use common equipment are free.
However, if you use only  the FabLab 30,000 yen.</t>
    </r>
    <rPh sb="24" eb="25">
      <t>ケイ</t>
    </rPh>
    <phoneticPr fontId="3"/>
  </si>
  <si>
    <t>緑色のセルはファブラボ系の装置です。The green cells in the table are the Fab Lab equipments.</t>
    <phoneticPr fontId="3"/>
  </si>
  <si>
    <t>基本料金 Basic fee</t>
    <rPh sb="0" eb="2">
      <t>キホン</t>
    </rPh>
    <rPh sb="2" eb="4">
      <t>リョウキン</t>
    </rPh>
    <phoneticPr fontId="3"/>
  </si>
  <si>
    <t>テクノ工房、ファボラボ</t>
    <phoneticPr fontId="3"/>
  </si>
  <si>
    <t>FT-IR-4X + IRT-5200（Jasco）</t>
    <phoneticPr fontId="3"/>
  </si>
  <si>
    <t>テクノ4</t>
    <phoneticPr fontId="3"/>
  </si>
  <si>
    <t>RC2-DI-SUY（J.A.Woollam社 ジェー・エー・ウーラム・ジャパン）</t>
    <phoneticPr fontId="3"/>
  </si>
  <si>
    <t>分光エリプソメーター
Spectroscopic Ellipsometer</t>
    <rPh sb="0" eb="2">
      <t>ブンコウ</t>
    </rPh>
    <phoneticPr fontId="3"/>
  </si>
  <si>
    <t>テクノプラザ5</t>
    <phoneticPr fontId="3"/>
  </si>
  <si>
    <t>ものづくりセンター Manufacturing Center</t>
    <phoneticPr fontId="3"/>
  </si>
  <si>
    <t>https://www.shibaura-it.ac.jp/research/internal/techno_plaza/index.html</t>
    <phoneticPr fontId="3"/>
  </si>
  <si>
    <t xml:space="preserve">新分析SEM with EDS (JEOL/JSM-IT510LV) </t>
    <phoneticPr fontId="3"/>
  </si>
  <si>
    <t>射出成形機
Injection Molding Machine</t>
    <rPh sb="0" eb="1">
      <t>シャ</t>
    </rPh>
    <rPh sb="1" eb="2">
      <t>デ</t>
    </rPh>
    <rPh sb="2" eb="5">
      <t>セイケイキ</t>
    </rPh>
    <phoneticPr fontId="34"/>
  </si>
  <si>
    <t>立形マシニングセンタ
Vertical Machining Center</t>
    <rPh sb="0" eb="1">
      <t>リツ</t>
    </rPh>
    <rPh sb="1" eb="2">
      <t>ガタ</t>
    </rPh>
    <phoneticPr fontId="3"/>
  </si>
  <si>
    <t>共通機器センター Shared Research Facilities</t>
    <rPh sb="0" eb="2">
      <t>キョウツウ</t>
    </rPh>
    <rPh sb="2" eb="4">
      <t>キキ</t>
    </rPh>
    <phoneticPr fontId="3"/>
  </si>
  <si>
    <r>
      <t xml:space="preserve">共通機器ものづくりセンター利用登録申請書
</t>
    </r>
    <r>
      <rPr>
        <b/>
        <sz val="10"/>
        <rFont val="ＭＳ 明朝"/>
        <family val="1"/>
        <charset val="128"/>
      </rPr>
      <t>Registration for the Shared Research Facilities and the Manufacturing Center</t>
    </r>
    <phoneticPr fontId="3"/>
  </si>
  <si>
    <t>共通機器・ものづくりセンター利用料金算出表 
Usage fee calculation table for the Shared Research Facilities and the Manufacturing Center</t>
    <rPh sb="0" eb="4">
      <t>キョウツウキキ</t>
    </rPh>
    <rPh sb="18" eb="20">
      <t>サンシュツ</t>
    </rPh>
    <rPh sb="20" eb="21">
      <t>ヒョウ</t>
    </rPh>
    <phoneticPr fontId="3"/>
  </si>
  <si>
    <t>09I25
クリーンルーム</t>
    <phoneticPr fontId="3"/>
  </si>
  <si>
    <t>MB-46VA（オークマ）</t>
    <phoneticPr fontId="3"/>
  </si>
  <si>
    <t>【2025】</t>
    <phoneticPr fontId="3"/>
  </si>
  <si>
    <t>スピンコーター
Spin Coater</t>
    <phoneticPr fontId="3"/>
  </si>
  <si>
    <t>ACT-300AⅡ（株式会社アクティブ）</t>
    <phoneticPr fontId="3"/>
  </si>
  <si>
    <t xml:space="preserve">新分析SEM with EDS (JEOL/JSM-IT510LA) </t>
    <phoneticPr fontId="3"/>
  </si>
  <si>
    <t>その他MEMS関連装置群（スピンコータ、ホットプレート、乾燥器等）　Spin Coater etc. for MEMS</t>
    <rPh sb="2" eb="3">
      <t>タ</t>
    </rPh>
    <rPh sb="7" eb="9">
      <t>カンレン</t>
    </rPh>
    <rPh sb="9" eb="11">
      <t>ソウチ</t>
    </rPh>
    <rPh sb="11" eb="12">
      <t>グン</t>
    </rPh>
    <rPh sb="28" eb="30">
      <t>カンソウ</t>
    </rPh>
    <rPh sb="30" eb="31">
      <t>キ</t>
    </rPh>
    <rPh sb="31" eb="32">
      <t>トウ</t>
    </rPh>
    <phoneticPr fontId="3"/>
  </si>
  <si>
    <t>OLS4000 (Olympus)</t>
    <phoneticPr fontId="3"/>
  </si>
  <si>
    <t>OLS5100 (Olympus)</t>
    <phoneticPr fontId="3"/>
  </si>
  <si>
    <t>JES-X310 (JEOL)</t>
    <phoneticPr fontId="3"/>
  </si>
  <si>
    <t>104-1</t>
    <phoneticPr fontId="3"/>
  </si>
  <si>
    <t>電子スピン共鳴装置
Electron Spin Resonance Spectrometer</t>
    <rPh sb="0" eb="2">
      <t>デンシ</t>
    </rPh>
    <rPh sb="5" eb="9">
      <t>キョウメイソウチ</t>
    </rPh>
    <phoneticPr fontId="3"/>
  </si>
  <si>
    <r>
      <t>芝ミル</t>
    </r>
    <r>
      <rPr>
        <sz val="9"/>
        <color indexed="8"/>
        <rFont val="ＭＳ Ｐゴシック"/>
        <family val="3"/>
        <charset val="128"/>
      </rPr>
      <t>（樹脂＆低負荷金属用卓上CNCフライス）</t>
    </r>
    <r>
      <rPr>
        <sz val="11"/>
        <color indexed="8"/>
        <rFont val="ＭＳ Ｐゴシック"/>
        <family val="3"/>
        <charset val="128"/>
      </rPr>
      <t xml:space="preserve">
</t>
    </r>
    <r>
      <rPr>
        <sz val="9"/>
        <color rgb="FF000000"/>
        <rFont val="ＭＳ Ｐゴシック"/>
        <family val="3"/>
        <charset val="128"/>
      </rPr>
      <t>※3台中2台は4101室、1台は豊洲テクノプラザ4に設置</t>
    </r>
    <rPh sb="0" eb="1">
      <t>シバ</t>
    </rPh>
    <rPh sb="4" eb="6">
      <t>ジュシ</t>
    </rPh>
    <rPh sb="7" eb="10">
      <t>テイフカ</t>
    </rPh>
    <rPh sb="10" eb="12">
      <t>キンゾク</t>
    </rPh>
    <rPh sb="12" eb="13">
      <t>ヨウ</t>
    </rPh>
    <rPh sb="13" eb="15">
      <t>タクジョウ</t>
    </rPh>
    <rPh sb="26" eb="27">
      <t>ダイ</t>
    </rPh>
    <rPh sb="27" eb="28">
      <t>チュウ</t>
    </rPh>
    <rPh sb="29" eb="30">
      <t>ダイ</t>
    </rPh>
    <rPh sb="35" eb="36">
      <t>シツ</t>
    </rPh>
    <rPh sb="38" eb="39">
      <t>ダイ</t>
    </rPh>
    <rPh sb="40" eb="42">
      <t>トヨス</t>
    </rPh>
    <rPh sb="50" eb="52">
      <t>セッチ</t>
    </rPh>
    <phoneticPr fontId="3"/>
  </si>
  <si>
    <t>注1</t>
    <rPh sb="0" eb="1">
      <t>チュウ</t>
    </rPh>
    <phoneticPr fontId="3"/>
  </si>
  <si>
    <t>注１</t>
    <rPh sb="0" eb="1">
      <t>チュウ</t>
    </rPh>
    <phoneticPr fontId="3"/>
  </si>
  <si>
    <t>研究室名 Lab. name（e.g.：Suzuki Lab.)：</t>
    <phoneticPr fontId="3"/>
  </si>
  <si>
    <r>
      <t>内線番号 Extension phone number：</t>
    </r>
    <r>
      <rPr>
        <u/>
        <sz val="8"/>
        <rFont val="ＭＳ 明朝"/>
        <family val="1"/>
        <charset val="128"/>
      </rPr>
      <t>　　　　　　　　</t>
    </r>
    <rPh sb="0" eb="4">
      <t>ナイセンバンゴウ</t>
    </rPh>
    <phoneticPr fontId="3"/>
  </si>
  <si>
    <t xml:space="preserve">SmartLab (Rigaku) </t>
    <phoneticPr fontId="3"/>
  </si>
  <si>
    <r>
      <t>(円Yen）　共通機器センターの基本料金は60,000円です。テクノ工房またはファブラボ系の基本料金は30,000円です。しかし、共通機器センターの基本料金60000円を支払っている場合、その基本料金は無料になります。ものづくりセンターの基本料金は別途30,000円です（割引なし）。よって両センターを利用する場合には基本料金は90,000円になります。</t>
    </r>
    <r>
      <rPr>
        <sz val="11"/>
        <color indexed="10"/>
        <rFont val="ＭＳ Ｐゴシック"/>
        <family val="3"/>
        <charset val="128"/>
      </rPr>
      <t xml:space="preserve">
</t>
    </r>
    <r>
      <rPr>
        <sz val="11"/>
        <rFont val="ＭＳ Ｐゴシック"/>
        <family val="3"/>
        <charset val="128"/>
      </rPr>
      <t xml:space="preserve">
The basic fee for the Shared Research Facilities is 60,000 yen. The basic fee for the Techno Studio or FabLab system is 30,000 yen. However, if you have paid the basic fee of 60,000 yen for the Shared Research Facilities, that basic fee is waived. The basic fee for the Manufacturing Center is a separate 30,000 yen (no discount). Therefore, if you use both centers, the fee will be 90,000 yen.</t>
    </r>
    <rPh sb="1" eb="2">
      <t>エン</t>
    </rPh>
    <rPh sb="7" eb="9">
      <t>キョウツウ</t>
    </rPh>
    <rPh sb="9" eb="11">
      <t>キキ</t>
    </rPh>
    <rPh sb="27" eb="28">
      <t>エン</t>
    </rPh>
    <rPh sb="46" eb="48">
      <t>キホン</t>
    </rPh>
    <rPh sb="48" eb="50">
      <t>リョウキン</t>
    </rPh>
    <rPh sb="74" eb="78">
      <t>キホンリョウキン</t>
    </rPh>
    <rPh sb="83" eb="84">
      <t>エン</t>
    </rPh>
    <rPh sb="85" eb="87">
      <t>シハラ</t>
    </rPh>
    <rPh sb="96" eb="98">
      <t>キホン</t>
    </rPh>
    <rPh sb="119" eb="121">
      <t>キホン</t>
    </rPh>
    <rPh sb="121" eb="123">
      <t>リョウキン</t>
    </rPh>
    <rPh sb="124" eb="126">
      <t>ベット</t>
    </rPh>
    <rPh sb="132" eb="133">
      <t>エン</t>
    </rPh>
    <rPh sb="136" eb="138">
      <t>ワリビキ</t>
    </rPh>
    <rPh sb="145" eb="146">
      <t>リョウ</t>
    </rPh>
    <rPh sb="151" eb="153">
      <t>リヨウ</t>
    </rPh>
    <rPh sb="155" eb="157">
      <t>バアイ</t>
    </rPh>
    <rPh sb="159" eb="163">
      <t>キホンリョウキン</t>
    </rPh>
    <rPh sb="170" eb="171">
      <t>エン</t>
    </rPh>
    <phoneticPr fontId="3"/>
  </si>
  <si>
    <t>4145B（Hewlett packard）</t>
    <phoneticPr fontId="3"/>
  </si>
  <si>
    <t>別途案内のWEBアンケートへの記入をお願いいたします。</t>
    <rPh sb="0" eb="2">
      <t>ベット</t>
    </rPh>
    <rPh sb="2" eb="4">
      <t>アンナイ</t>
    </rPh>
    <rPh sb="15" eb="17">
      <t>キニュウ</t>
    </rPh>
    <rPh sb="19" eb="20">
      <t>ネガ</t>
    </rPh>
    <phoneticPr fontId="3"/>
  </si>
  <si>
    <r>
      <t>①利用責任者（指導教員）として、「芝浦工業大学</t>
    </r>
    <r>
      <rPr>
        <sz val="9"/>
        <rFont val="Century"/>
        <family val="1"/>
      </rPr>
      <t>SIT</t>
    </r>
    <r>
      <rPr>
        <sz val="9"/>
        <rFont val="ＭＳ 明朝"/>
        <family val="1"/>
        <charset val="128"/>
      </rPr>
      <t>総合研究所</t>
    </r>
    <r>
      <rPr>
        <sz val="9"/>
        <rFont val="Century"/>
        <family val="1"/>
      </rPr>
      <t xml:space="preserve"> </t>
    </r>
    <r>
      <rPr>
        <sz val="9"/>
        <rFont val="ＭＳ 明朝"/>
        <family val="1"/>
        <charset val="128"/>
      </rPr>
      <t>共用研究装置・設備</t>
    </r>
    <r>
      <rPr>
        <sz val="9"/>
        <rFont val="Century"/>
        <family val="1"/>
      </rPr>
      <t xml:space="preserve"> </t>
    </r>
    <r>
      <rPr>
        <sz val="9"/>
        <rFont val="ＭＳ 明朝"/>
        <family val="1"/>
        <charset val="128"/>
      </rPr>
      <t>利用マニュアル」を順守の上、装置利用者に対する指導を徹底します。</t>
    </r>
    <r>
      <rPr>
        <sz val="9"/>
        <rFont val="Century"/>
        <family val="1"/>
      </rPr>
      <t xml:space="preserve">As guidance staff (supervising professor), we comply with "Shibaura Institute of Technology SIT Research Institute shared laboratory equipment / facility use manual" and give guidance to equipment users thoroughly.  </t>
    </r>
    <phoneticPr fontId="3"/>
  </si>
  <si>
    <t>Z-2300 (HITACHI)</t>
    <phoneticPr fontId="3"/>
  </si>
  <si>
    <t>利用は木・金のみ</t>
    <rPh sb="0" eb="2">
      <t>リヨウ</t>
    </rPh>
    <rPh sb="3" eb="4">
      <t>モク</t>
    </rPh>
    <rPh sb="5" eb="6">
      <t>キン</t>
    </rPh>
    <phoneticPr fontId="3"/>
  </si>
  <si>
    <t>芝ミル（向島テック）</t>
    <rPh sb="0" eb="1">
      <t>シバ</t>
    </rPh>
    <rPh sb="4" eb="6">
      <t>ムコウジマ</t>
    </rPh>
    <phoneticPr fontId="3"/>
  </si>
  <si>
    <t>メーカーによる修理対応を終了している装置。他の機器についても修理費用が高額や利用研究室が少ない等、修理が難しい場合があります。</t>
    <rPh sb="7" eb="11">
      <t>シュウリタイオウ</t>
    </rPh>
    <rPh sb="12" eb="14">
      <t>シュウリョウ</t>
    </rPh>
    <rPh sb="18" eb="20">
      <t>ソウチ</t>
    </rPh>
    <rPh sb="21" eb="22">
      <t>タ</t>
    </rPh>
    <rPh sb="23" eb="25">
      <t>キキ</t>
    </rPh>
    <rPh sb="30" eb="34">
      <t>シュウリヒヨウ</t>
    </rPh>
    <rPh sb="35" eb="37">
      <t>コウガク</t>
    </rPh>
    <rPh sb="38" eb="40">
      <t>リヨウ</t>
    </rPh>
    <rPh sb="40" eb="43">
      <t>ケンキュウシツ</t>
    </rPh>
    <rPh sb="44" eb="45">
      <t>スク</t>
    </rPh>
    <rPh sb="47" eb="48">
      <t>ナド</t>
    </rPh>
    <rPh sb="49" eb="51">
      <t>シュウリ</t>
    </rPh>
    <rPh sb="52" eb="53">
      <t>ムズカ</t>
    </rPh>
    <rPh sb="55" eb="57">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</si>
</sst>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
  </numFmts>
  <fonts count="4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u/>
      <sz val="11"/>
      <color indexed="12"/>
      <name val="ＭＳ Ｐゴシック"/>
      <family val="3"/>
      <charset val="128"/>
    </font>
    <font>
      <sz val="11"/>
      <color indexed="10"/>
      <name val="ＭＳ Ｐゴシック"/>
      <family val="3"/>
      <charset val="128"/>
    </font>
    <font>
      <b/>
      <sz val="12"/>
      <name val="ＭＳ 明朝"/>
      <family val="1"/>
      <charset val="128"/>
    </font>
    <font>
      <sz val="10"/>
      <name val="ＭＳ 明朝"/>
      <family val="1"/>
      <charset val="128"/>
    </font>
    <font>
      <sz val="10.5"/>
      <name val="ＭＳ 明朝"/>
      <family val="1"/>
      <charset val="128"/>
    </font>
    <font>
      <sz val="11"/>
      <name val="ＭＳ 明朝"/>
      <family val="1"/>
      <charset val="128"/>
    </font>
    <font>
      <sz val="8"/>
      <name val="ＭＳ 明朝"/>
      <family val="1"/>
      <charset val="128"/>
    </font>
    <font>
      <sz val="10.5"/>
      <name val="Century"/>
      <family val="1"/>
    </font>
    <font>
      <sz val="10.5"/>
      <name val="ＭＳ Ｐ明朝"/>
      <family val="1"/>
      <charset val="128"/>
    </font>
    <font>
      <sz val="10"/>
      <color indexed="8"/>
      <name val="ＭＳ Ｐゴシック"/>
      <family val="3"/>
      <charset val="128"/>
    </font>
    <font>
      <sz val="10"/>
      <color indexed="10"/>
      <name val="ＭＳ Ｐゴシック"/>
      <family val="3"/>
      <charset val="128"/>
    </font>
    <font>
      <sz val="9"/>
      <name val="ＭＳ 明朝"/>
      <family val="1"/>
      <charset val="128"/>
    </font>
    <font>
      <sz val="9"/>
      <name val="Century"/>
      <family val="1"/>
    </font>
    <font>
      <sz val="9"/>
      <color indexed="10"/>
      <name val="ＭＳ 明朝"/>
      <family val="1"/>
      <charset val="128"/>
    </font>
    <font>
      <sz val="9"/>
      <color indexed="10"/>
      <name val="Century"/>
      <family val="1"/>
    </font>
    <font>
      <sz val="14"/>
      <color indexed="10"/>
      <name val="ＭＳ Ｐゴシック"/>
      <family val="3"/>
      <charset val="128"/>
    </font>
    <font>
      <sz val="11"/>
      <color indexed="8"/>
      <name val="ＭＳ Ｐゴシック"/>
      <family val="3"/>
      <charset val="128"/>
    </font>
    <font>
      <sz val="11"/>
      <color indexed="62"/>
      <name val="ＭＳ Ｐゴシック"/>
      <family val="3"/>
      <charset val="128"/>
    </font>
    <font>
      <b/>
      <sz val="10"/>
      <name val="ＭＳ 明朝"/>
      <family val="1"/>
      <charset val="128"/>
    </font>
    <font>
      <sz val="10"/>
      <color indexed="62"/>
      <name val="ＭＳ Ｐゴシック"/>
      <family val="3"/>
      <charset val="128"/>
    </font>
    <font>
      <sz val="14"/>
      <color indexed="62"/>
      <name val="ＭＳ Ｐゴシック"/>
      <family val="3"/>
      <charset val="128"/>
    </font>
    <font>
      <sz val="12"/>
      <color indexed="62"/>
      <name val="ＭＳ Ｐゴシック"/>
      <family val="3"/>
      <charset val="128"/>
    </font>
    <font>
      <sz val="8"/>
      <color indexed="62"/>
      <name val="ＭＳ Ｐゴシック"/>
      <family val="3"/>
      <charset val="128"/>
    </font>
    <font>
      <sz val="12"/>
      <color indexed="8"/>
      <name val="ＭＳ Ｐゴシック"/>
      <family val="3"/>
      <charset val="128"/>
    </font>
    <font>
      <sz val="10"/>
      <color indexed="8"/>
      <name val="ＭＳ ゴシック"/>
      <family val="3"/>
      <charset val="128"/>
    </font>
    <font>
      <sz val="6"/>
      <name val="游ゴシック"/>
      <family val="3"/>
      <charset val="128"/>
    </font>
    <font>
      <sz val="11"/>
      <color indexed="8"/>
      <name val="游ゴシック"/>
      <family val="3"/>
      <charset val="128"/>
    </font>
    <font>
      <b/>
      <sz val="16"/>
      <name val="HGP創英角ｺﾞｼｯｸUB"/>
      <family val="3"/>
      <charset val="128"/>
    </font>
    <font>
      <b/>
      <sz val="14"/>
      <name val="HGP創英角ｺﾞｼｯｸUB"/>
      <family val="3"/>
      <charset val="128"/>
    </font>
    <font>
      <b/>
      <sz val="11"/>
      <color rgb="FFFF0000"/>
      <name val="ＭＳ Ｐゴシック"/>
      <family val="3"/>
      <charset val="128"/>
    </font>
    <font>
      <sz val="12"/>
      <color theme="1"/>
      <name val="ＭＳ Ｐゴシック"/>
      <family val="3"/>
      <charset val="128"/>
    </font>
    <font>
      <sz val="9"/>
      <color indexed="8"/>
      <name val="ＭＳ Ｐゴシック"/>
      <family val="3"/>
      <charset val="128"/>
    </font>
    <font>
      <sz val="11"/>
      <name val="ＭＳ ゴシック"/>
      <family val="3"/>
      <charset val="128"/>
    </font>
    <font>
      <sz val="11"/>
      <color rgb="FFFF0000"/>
      <name val="ＭＳ Ｐゴシック"/>
      <family val="3"/>
      <charset val="128"/>
    </font>
    <font>
      <sz val="12"/>
      <color rgb="FFFF0000"/>
      <name val="ＭＳ Ｐゴシック"/>
      <family val="3"/>
      <charset val="128"/>
    </font>
    <font>
      <sz val="10"/>
      <color rgb="FFFF0000"/>
      <name val="ＭＳ Ｐゴシック"/>
      <family val="3"/>
      <charset val="128"/>
    </font>
    <font>
      <sz val="9"/>
      <color rgb="FF000000"/>
      <name val="ＭＳ Ｐゴシック"/>
      <family val="3"/>
      <charset val="128"/>
    </font>
    <font>
      <u/>
      <sz val="8"/>
      <name val="ＭＳ 明朝"/>
      <family val="1"/>
      <charset val="128"/>
    </font>
    <font>
      <b/>
      <sz val="9"/>
      <color rgb="FFFF0000"/>
      <name val="ＭＳ Ｐゴシック"/>
      <family val="3"/>
      <charset val="128"/>
    </font>
  </fonts>
  <fills count="12">
    <fill>
      <patternFill patternType="none"/>
    </fill>
    <fill>
      <patternFill patternType="gray125"/>
    </fill>
    <fill>
      <patternFill patternType="solid">
        <fgColor indexed="46"/>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12"/>
      </left>
      <right/>
      <top style="hair">
        <color indexed="12"/>
      </top>
      <bottom style="hair">
        <color indexed="12"/>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12"/>
      </right>
      <top style="hair">
        <color indexed="12"/>
      </top>
      <bottom style="hair">
        <color indexed="1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rgb="FF0000FF"/>
      </left>
      <right/>
      <top style="thin">
        <color rgb="FF0000FF"/>
      </top>
      <bottom style="hair">
        <color indexed="12"/>
      </bottom>
      <diagonal/>
    </border>
    <border>
      <left/>
      <right style="hair">
        <color indexed="12"/>
      </right>
      <top style="thin">
        <color rgb="FF0000FF"/>
      </top>
      <bottom style="hair">
        <color indexed="12"/>
      </bottom>
      <diagonal/>
    </border>
    <border>
      <left style="hair">
        <color indexed="12"/>
      </left>
      <right/>
      <top style="thin">
        <color rgb="FF0000FF"/>
      </top>
      <bottom style="hair">
        <color indexed="12"/>
      </bottom>
      <diagonal/>
    </border>
    <border>
      <left/>
      <right style="thin">
        <color rgb="FF0000FF"/>
      </right>
      <top style="thin">
        <color rgb="FF0000FF"/>
      </top>
      <bottom style="hair">
        <color indexed="12"/>
      </bottom>
      <diagonal/>
    </border>
    <border>
      <left style="thin">
        <color rgb="FF0000FF"/>
      </left>
      <right/>
      <top style="hair">
        <color indexed="12"/>
      </top>
      <bottom style="hair">
        <color indexed="12"/>
      </bottom>
      <diagonal/>
    </border>
    <border>
      <left/>
      <right style="thin">
        <color rgb="FF0000FF"/>
      </right>
      <top style="hair">
        <color indexed="12"/>
      </top>
      <bottom style="hair">
        <color indexed="12"/>
      </bottom>
      <diagonal/>
    </border>
    <border>
      <left style="thin">
        <color rgb="FF0000FF"/>
      </left>
      <right/>
      <top style="hair">
        <color indexed="12"/>
      </top>
      <bottom style="thin">
        <color rgb="FF0000FF"/>
      </bottom>
      <diagonal/>
    </border>
    <border>
      <left/>
      <right style="hair">
        <color indexed="12"/>
      </right>
      <top style="hair">
        <color indexed="12"/>
      </top>
      <bottom style="thin">
        <color rgb="FF0000FF"/>
      </bottom>
      <diagonal/>
    </border>
    <border>
      <left style="hair">
        <color indexed="12"/>
      </left>
      <right style="thin">
        <color indexed="64"/>
      </right>
      <top/>
      <bottom style="thin">
        <color rgb="FF0000FF"/>
      </bottom>
      <diagonal/>
    </border>
    <border>
      <left style="thin">
        <color indexed="64"/>
      </left>
      <right style="thin">
        <color rgb="FF0000FF"/>
      </right>
      <top/>
      <bottom style="thin">
        <color rgb="FF0000FF"/>
      </bottom>
      <diagonal/>
    </border>
  </borders>
  <cellStyleXfs count="4">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217">
    <xf numFmtId="0" fontId="0" fillId="0" borderId="0" xfId="0">
      <alignment vertical="center"/>
    </xf>
    <xf numFmtId="0" fontId="2"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left" wrapText="1"/>
    </xf>
    <xf numFmtId="0" fontId="0" fillId="0" borderId="0" xfId="0" applyAlignment="1">
      <alignment horizontal="left" vertical="center"/>
    </xf>
    <xf numFmtId="0" fontId="2" fillId="0" borderId="0" xfId="0" applyFont="1">
      <alignment vertical="center"/>
    </xf>
    <xf numFmtId="0" fontId="5" fillId="0" borderId="0" xfId="0" applyFont="1" applyAlignment="1">
      <alignment horizontal="left" vertical="center"/>
    </xf>
    <xf numFmtId="0" fontId="6" fillId="0" borderId="0" xfId="0" applyFont="1" applyAlignment="1">
      <alignment horizontal="left"/>
    </xf>
    <xf numFmtId="0" fontId="5" fillId="0" borderId="1" xfId="0" applyFont="1" applyBorder="1" applyAlignment="1">
      <alignment horizontal="left" vertical="center"/>
    </xf>
    <xf numFmtId="0" fontId="1" fillId="0" borderId="1" xfId="0" applyFont="1" applyBorder="1" applyAlignment="1">
      <alignment horizontal="left"/>
    </xf>
    <xf numFmtId="0" fontId="6" fillId="0" borderId="1" xfId="0" applyFont="1" applyBorder="1" applyAlignment="1">
      <alignment horizontal="left"/>
    </xf>
    <xf numFmtId="38" fontId="2" fillId="0" borderId="1" xfId="2" applyFont="1" applyBorder="1" applyAlignment="1">
      <alignment horizontal="right" vertical="center"/>
    </xf>
    <xf numFmtId="0" fontId="5" fillId="0" borderId="2" xfId="0" applyFont="1" applyBorder="1" applyAlignment="1">
      <alignment horizontal="left" vertical="center"/>
    </xf>
    <xf numFmtId="0" fontId="1" fillId="0" borderId="2" xfId="0" applyFont="1" applyBorder="1" applyAlignment="1">
      <alignment horizontal="left"/>
    </xf>
    <xf numFmtId="0" fontId="6" fillId="0" borderId="2" xfId="0" applyFont="1" applyBorder="1" applyAlignment="1">
      <alignment horizontal="left"/>
    </xf>
    <xf numFmtId="38" fontId="2" fillId="0" borderId="2" xfId="2" applyFont="1" applyBorder="1" applyAlignment="1" applyProtection="1">
      <alignment horizontal="right" vertical="center"/>
      <protection hidden="1"/>
    </xf>
    <xf numFmtId="0" fontId="7" fillId="0" borderId="0" xfId="0" applyFont="1" applyAlignment="1">
      <alignment horizontal="left" vertical="center" wrapText="1"/>
    </xf>
    <xf numFmtId="0" fontId="0" fillId="0" borderId="0" xfId="0" applyAlignment="1">
      <alignment horizontal="right" wrapText="1"/>
    </xf>
    <xf numFmtId="0" fontId="1"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 fillId="0" borderId="3" xfId="0" applyFont="1" applyBorder="1" applyAlignment="1">
      <alignment horizontal="center"/>
    </xf>
    <xf numFmtId="176" fontId="2" fillId="0" borderId="3" xfId="2" applyNumberFormat="1" applyFont="1" applyFill="1" applyBorder="1" applyAlignment="1" applyProtection="1">
      <alignment horizontal="right" vertical="center" wrapText="1"/>
    </xf>
    <xf numFmtId="177" fontId="6" fillId="2" borderId="3" xfId="1" applyNumberFormat="1" applyFont="1" applyFill="1" applyBorder="1" applyAlignment="1" applyProtection="1">
      <alignment horizontal="center" vertical="center" wrapText="1"/>
      <protection locked="0" hidden="1"/>
    </xf>
    <xf numFmtId="176" fontId="6" fillId="0" borderId="3" xfId="1" applyNumberFormat="1" applyFont="1" applyFill="1" applyBorder="1" applyAlignment="1" applyProtection="1">
      <alignment horizontal="right" vertical="center" wrapText="1"/>
    </xf>
    <xf numFmtId="176" fontId="2" fillId="0" borderId="3" xfId="2" applyNumberFormat="1" applyFont="1" applyFill="1" applyBorder="1" applyAlignment="1">
      <alignment horizontal="right" vertical="center" wrapText="1"/>
    </xf>
    <xf numFmtId="0" fontId="0" fillId="3" borderId="3" xfId="0" applyFill="1" applyBorder="1" applyAlignment="1">
      <alignment horizontal="left" wrapText="1"/>
    </xf>
    <xf numFmtId="0" fontId="0" fillId="3" borderId="3" xfId="0" applyFill="1" applyBorder="1" applyAlignment="1">
      <alignment horizontal="center" vertical="center" wrapText="1"/>
    </xf>
    <xf numFmtId="0" fontId="1" fillId="0" borderId="0" xfId="3" applyProtection="1">
      <alignment vertical="center"/>
      <protection locked="0"/>
    </xf>
    <xf numFmtId="0" fontId="5" fillId="0" borderId="0" xfId="3" applyFont="1" applyAlignment="1" applyProtection="1">
      <alignment horizontal="right" vertical="center"/>
      <protection locked="0"/>
    </xf>
    <xf numFmtId="0" fontId="15" fillId="0" borderId="0" xfId="3" applyFont="1" applyAlignment="1" applyProtection="1">
      <alignment horizontal="justify" vertical="center"/>
      <protection locked="0"/>
    </xf>
    <xf numFmtId="0" fontId="17" fillId="4" borderId="3" xfId="3" applyFont="1" applyFill="1" applyBorder="1" applyProtection="1">
      <alignment vertical="center"/>
      <protection locked="0"/>
    </xf>
    <xf numFmtId="0" fontId="17" fillId="0" borderId="3" xfId="3" applyFont="1" applyBorder="1" applyAlignment="1" applyProtection="1">
      <alignment horizontal="center" vertical="center"/>
      <protection locked="0"/>
    </xf>
    <xf numFmtId="0" fontId="17" fillId="0" borderId="3" xfId="3" applyFont="1" applyBorder="1" applyProtection="1">
      <alignment vertical="center"/>
      <protection locked="0"/>
    </xf>
    <xf numFmtId="0" fontId="5" fillId="0" borderId="3" xfId="3" applyFont="1" applyBorder="1" applyAlignment="1" applyProtection="1">
      <alignment horizontal="center"/>
      <protection locked="0"/>
    </xf>
    <xf numFmtId="0" fontId="5" fillId="0" borderId="3" xfId="3" applyFont="1" applyBorder="1" applyAlignment="1" applyProtection="1">
      <alignment horizontal="center" vertical="center"/>
      <protection locked="0"/>
    </xf>
    <xf numFmtId="0" fontId="1" fillId="0" borderId="3" xfId="3" applyBorder="1" applyProtection="1">
      <alignment vertical="center"/>
      <protection locked="0"/>
    </xf>
    <xf numFmtId="0" fontId="18" fillId="0" borderId="0" xfId="0" applyFont="1">
      <alignment vertical="center"/>
    </xf>
    <xf numFmtId="0" fontId="11" fillId="0" borderId="0" xfId="0" applyFont="1">
      <alignment vertical="center"/>
    </xf>
    <xf numFmtId="0" fontId="12" fillId="5" borderId="4" xfId="3" applyFont="1" applyFill="1" applyBorder="1" applyProtection="1">
      <alignment vertical="center"/>
      <protection locked="0"/>
    </xf>
    <xf numFmtId="0" fontId="13" fillId="5" borderId="4" xfId="3" applyFont="1" applyFill="1" applyBorder="1" applyProtection="1">
      <alignment vertical="center"/>
      <protection locked="0"/>
    </xf>
    <xf numFmtId="0" fontId="7" fillId="0" borderId="3" xfId="3" applyFont="1" applyBorder="1" applyProtection="1">
      <alignment vertical="center"/>
      <protection locked="0"/>
    </xf>
    <xf numFmtId="0" fontId="0" fillId="0" borderId="3" xfId="0" applyBorder="1">
      <alignment vertical="center"/>
    </xf>
    <xf numFmtId="0" fontId="17" fillId="0" borderId="0" xfId="3" applyFont="1" applyProtection="1">
      <alignment vertical="center"/>
      <protection locked="0"/>
    </xf>
    <xf numFmtId="0" fontId="16" fillId="0" borderId="0" xfId="3" applyFont="1" applyAlignment="1" applyProtection="1">
      <alignment vertical="center" wrapText="1"/>
      <protection locked="0"/>
    </xf>
    <xf numFmtId="0" fontId="17" fillId="4" borderId="3" xfId="3" applyFont="1" applyFill="1" applyBorder="1" applyAlignment="1" applyProtection="1">
      <alignment vertical="center" wrapText="1"/>
      <protection locked="0"/>
    </xf>
    <xf numFmtId="0" fontId="7" fillId="0" borderId="0" xfId="0" applyFont="1">
      <alignment vertical="center"/>
    </xf>
    <xf numFmtId="0" fontId="0" fillId="0" borderId="3" xfId="0" applyBorder="1" applyAlignment="1">
      <alignment horizontal="center" vertical="center" wrapText="1"/>
    </xf>
    <xf numFmtId="0" fontId="0" fillId="3" borderId="3" xfId="0" applyFill="1" applyBorder="1" applyAlignment="1">
      <alignment horizontal="left" vertical="center" wrapText="1"/>
    </xf>
    <xf numFmtId="0" fontId="2" fillId="0" borderId="3" xfId="2" applyNumberFormat="1" applyFont="1" applyFill="1" applyBorder="1" applyAlignment="1">
      <alignment horizontal="right" vertical="center" wrapText="1"/>
    </xf>
    <xf numFmtId="0" fontId="1" fillId="3" borderId="3" xfId="0" applyFont="1" applyFill="1" applyBorder="1" applyAlignment="1">
      <alignment horizontal="left" vertical="center" wrapText="1"/>
    </xf>
    <xf numFmtId="0" fontId="1" fillId="3" borderId="3" xfId="0" applyFont="1" applyFill="1" applyBorder="1" applyAlignment="1">
      <alignment horizontal="left" wrapText="1"/>
    </xf>
    <xf numFmtId="177" fontId="23" fillId="2" borderId="3" xfId="1" applyNumberFormat="1" applyFont="1" applyFill="1" applyBorder="1" applyAlignment="1" applyProtection="1">
      <alignment horizontal="center" vertical="center" wrapText="1"/>
      <protection locked="0" hidden="1"/>
    </xf>
    <xf numFmtId="0" fontId="1" fillId="3" borderId="3" xfId="0" applyFont="1" applyFill="1" applyBorder="1" applyAlignment="1">
      <alignment horizontal="center" vertical="center" wrapText="1"/>
    </xf>
    <xf numFmtId="3" fontId="2" fillId="0" borderId="3" xfId="2" applyNumberFormat="1" applyFont="1" applyFill="1" applyBorder="1" applyAlignment="1">
      <alignment horizontal="right" vertical="center" wrapText="1"/>
    </xf>
    <xf numFmtId="0" fontId="27" fillId="0" borderId="2" xfId="0" applyFont="1" applyBorder="1" applyAlignment="1">
      <alignment horizontal="left" vertical="center"/>
    </xf>
    <xf numFmtId="0" fontId="25" fillId="0" borderId="2" xfId="0" applyFont="1" applyBorder="1" applyAlignment="1">
      <alignment horizontal="left"/>
    </xf>
    <xf numFmtId="0" fontId="28" fillId="0" borderId="2" xfId="0" applyFont="1" applyBorder="1" applyAlignment="1">
      <alignment horizontal="left"/>
    </xf>
    <xf numFmtId="0" fontId="29" fillId="6" borderId="2" xfId="0" applyFont="1" applyFill="1" applyBorder="1" applyAlignment="1">
      <alignment horizontal="center" vertical="center"/>
    </xf>
    <xf numFmtId="0" fontId="25" fillId="0" borderId="0" xfId="0" applyFont="1">
      <alignment vertical="center"/>
    </xf>
    <xf numFmtId="0" fontId="29" fillId="6" borderId="2" xfId="2" applyNumberFormat="1" applyFont="1" applyFill="1" applyBorder="1" applyAlignment="1" applyProtection="1">
      <alignment horizontal="center" vertical="center"/>
      <protection hidden="1"/>
    </xf>
    <xf numFmtId="49" fontId="27" fillId="0" borderId="0" xfId="2" applyNumberFormat="1" applyFont="1" applyFill="1" applyBorder="1" applyAlignment="1" applyProtection="1">
      <alignment horizontal="center" vertical="center"/>
      <protection hidden="1"/>
    </xf>
    <xf numFmtId="0" fontId="29" fillId="0" borderId="0" xfId="2" applyNumberFormat="1" applyFont="1" applyFill="1" applyBorder="1" applyAlignment="1" applyProtection="1">
      <alignment horizontal="center" vertical="center"/>
      <protection hidden="1"/>
    </xf>
    <xf numFmtId="49" fontId="27" fillId="0" borderId="5" xfId="2" applyNumberFormat="1" applyFont="1" applyFill="1" applyBorder="1" applyAlignment="1" applyProtection="1">
      <alignment horizontal="left" vertical="center"/>
      <protection hidden="1"/>
    </xf>
    <xf numFmtId="0" fontId="19"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2" fillId="0" borderId="0" xfId="3" applyFont="1" applyAlignment="1" applyProtection="1">
      <alignment horizontal="left" vertical="center"/>
      <protection locked="0"/>
    </xf>
    <xf numFmtId="0" fontId="31" fillId="0" borderId="3" xfId="2" applyNumberFormat="1" applyFont="1" applyFill="1" applyBorder="1" applyAlignment="1">
      <alignment horizontal="right" vertical="center" wrapText="1"/>
    </xf>
    <xf numFmtId="0" fontId="0" fillId="0" borderId="0" xfId="3" applyFont="1" applyProtection="1">
      <alignment vertical="center"/>
      <protection locked="0"/>
    </xf>
    <xf numFmtId="0" fontId="0" fillId="0" borderId="0" xfId="0" applyAlignment="1">
      <alignment horizontal="right" vertical="center" wrapText="1"/>
    </xf>
    <xf numFmtId="0" fontId="2" fillId="0" borderId="0" xfId="0" applyFont="1" applyAlignment="1">
      <alignment horizontal="center" vertical="center" wrapText="1"/>
    </xf>
    <xf numFmtId="0" fontId="0" fillId="0" borderId="0" xfId="0" applyAlignment="1">
      <alignment vertical="center" wrapText="1"/>
    </xf>
    <xf numFmtId="0" fontId="0" fillId="7" borderId="3" xfId="0" applyFill="1" applyBorder="1" applyAlignment="1">
      <alignment horizontal="left" vertical="center" wrapText="1"/>
    </xf>
    <xf numFmtId="0" fontId="1" fillId="7" borderId="3" xfId="0" applyFont="1" applyFill="1" applyBorder="1" applyAlignment="1">
      <alignment horizontal="left" wrapText="1"/>
    </xf>
    <xf numFmtId="0" fontId="1" fillId="7" borderId="3" xfId="0" applyFont="1" applyFill="1" applyBorder="1" applyAlignment="1">
      <alignment horizontal="left" vertical="center" wrapText="1"/>
    </xf>
    <xf numFmtId="0" fontId="1" fillId="7" borderId="3" xfId="1" applyFont="1" applyFill="1" applyBorder="1" applyAlignment="1" applyProtection="1">
      <alignment horizontal="left" wrapText="1"/>
    </xf>
    <xf numFmtId="0" fontId="0" fillId="7" borderId="3" xfId="0" applyFill="1" applyBorder="1" applyAlignment="1">
      <alignment horizontal="center" vertical="center" wrapText="1"/>
    </xf>
    <xf numFmtId="0" fontId="5" fillId="7" borderId="3" xfId="0" applyFont="1" applyFill="1" applyBorder="1" applyAlignment="1">
      <alignment horizontal="left" vertical="center" wrapText="1"/>
    </xf>
    <xf numFmtId="0" fontId="1" fillId="7" borderId="3" xfId="0" applyFont="1" applyFill="1" applyBorder="1" applyAlignment="1">
      <alignment vertical="center" wrapText="1"/>
    </xf>
    <xf numFmtId="0" fontId="0" fillId="7" borderId="3" xfId="0" applyFill="1" applyBorder="1" applyAlignment="1">
      <alignment horizontal="left" wrapText="1"/>
    </xf>
    <xf numFmtId="0" fontId="1" fillId="7" borderId="7" xfId="0" applyFont="1" applyFill="1" applyBorder="1" applyAlignment="1">
      <alignment horizontal="left" wrapText="1"/>
    </xf>
    <xf numFmtId="0" fontId="0" fillId="7" borderId="8" xfId="0" applyFill="1" applyBorder="1" applyAlignment="1">
      <alignment horizontal="center" vertical="center" wrapText="1"/>
    </xf>
    <xf numFmtId="0" fontId="1" fillId="7" borderId="7" xfId="0" applyFont="1" applyFill="1" applyBorder="1" applyAlignment="1">
      <alignment horizontal="left" vertical="center" wrapText="1"/>
    </xf>
    <xf numFmtId="0" fontId="1" fillId="7" borderId="3" xfId="0" applyFont="1" applyFill="1" applyBorder="1" applyAlignment="1">
      <alignment horizontal="center" vertical="center" wrapText="1"/>
    </xf>
    <xf numFmtId="0" fontId="0" fillId="7" borderId="8" xfId="0" applyFill="1" applyBorder="1" applyAlignment="1">
      <alignment vertical="center" wrapText="1"/>
    </xf>
    <xf numFmtId="0" fontId="35" fillId="0" borderId="0" xfId="0" applyFont="1" applyAlignment="1">
      <alignment horizontal="left"/>
    </xf>
    <xf numFmtId="0" fontId="2" fillId="0" borderId="9" xfId="2" applyNumberFormat="1" applyFont="1" applyFill="1" applyBorder="1" applyAlignment="1">
      <alignment horizontal="right" vertical="center" wrapText="1"/>
    </xf>
    <xf numFmtId="177" fontId="6" fillId="2" borderId="9" xfId="1" applyNumberFormat="1" applyFont="1" applyFill="1" applyBorder="1" applyAlignment="1" applyProtection="1">
      <alignment horizontal="center" vertical="center" wrapText="1"/>
      <protection locked="0" hidden="1"/>
    </xf>
    <xf numFmtId="176" fontId="6" fillId="0" borderId="9" xfId="1" applyNumberFormat="1" applyFont="1" applyFill="1" applyBorder="1" applyAlignment="1" applyProtection="1">
      <alignment horizontal="right" vertical="center" wrapText="1"/>
    </xf>
    <xf numFmtId="177" fontId="6" fillId="2" borderId="8" xfId="1" applyNumberFormat="1" applyFont="1" applyFill="1" applyBorder="1" applyAlignment="1" applyProtection="1">
      <alignment horizontal="center" vertical="center" wrapText="1"/>
      <protection locked="0" hidden="1"/>
    </xf>
    <xf numFmtId="176" fontId="6" fillId="0" borderId="8"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0" fillId="0" borderId="11" xfId="0" applyBorder="1">
      <alignment vertical="center"/>
    </xf>
    <xf numFmtId="177" fontId="6" fillId="2" borderId="11" xfId="1" applyNumberFormat="1" applyFont="1" applyFill="1" applyBorder="1" applyAlignment="1" applyProtection="1">
      <alignment horizontal="center" vertical="center" wrapText="1"/>
      <protection locked="0" hidden="1"/>
    </xf>
    <xf numFmtId="176" fontId="6" fillId="0" borderId="12" xfId="1" applyNumberFormat="1" applyFont="1" applyFill="1" applyBorder="1" applyAlignment="1" applyProtection="1">
      <alignment horizontal="right" vertical="center" wrapText="1"/>
    </xf>
    <xf numFmtId="0" fontId="36" fillId="0" borderId="0" xfId="0" applyFont="1" applyAlignment="1"/>
    <xf numFmtId="0" fontId="9" fillId="0" borderId="0" xfId="0" applyFont="1" applyAlignment="1">
      <alignment wrapText="1"/>
    </xf>
    <xf numFmtId="0" fontId="0" fillId="7" borderId="7" xfId="0" applyFill="1" applyBorder="1" applyAlignment="1">
      <alignment horizontal="left" wrapText="1"/>
    </xf>
    <xf numFmtId="0" fontId="0" fillId="8" borderId="9" xfId="0" applyFill="1" applyBorder="1" applyAlignment="1">
      <alignment horizontal="left" vertical="center" wrapText="1"/>
    </xf>
    <xf numFmtId="0" fontId="0" fillId="8" borderId="3" xfId="0" applyFill="1" applyBorder="1" applyAlignment="1">
      <alignment horizontal="left" vertical="top" wrapText="1"/>
    </xf>
    <xf numFmtId="0" fontId="36" fillId="9" borderId="13" xfId="0" applyFont="1" applyFill="1" applyBorder="1" applyAlignment="1">
      <alignment horizontal="left" vertical="center" wrapText="1"/>
    </xf>
    <xf numFmtId="0" fontId="5" fillId="9" borderId="14" xfId="0" applyFont="1" applyFill="1" applyBorder="1" applyAlignment="1">
      <alignment horizontal="left" vertical="top" wrapText="1"/>
    </xf>
    <xf numFmtId="0" fontId="2" fillId="9" borderId="14" xfId="2" applyNumberFormat="1" applyFont="1" applyFill="1" applyBorder="1" applyAlignment="1">
      <alignment horizontal="right" vertical="center" wrapText="1"/>
    </xf>
    <xf numFmtId="177" fontId="6" fillId="9" borderId="14" xfId="1" applyNumberFormat="1" applyFont="1" applyFill="1" applyBorder="1" applyAlignment="1" applyProtection="1">
      <alignment horizontal="center" vertical="center" wrapText="1"/>
      <protection locked="0" hidden="1"/>
    </xf>
    <xf numFmtId="176" fontId="6" fillId="9" borderId="15" xfId="1" applyNumberFormat="1" applyFont="1" applyFill="1" applyBorder="1" applyAlignment="1" applyProtection="1">
      <alignment horizontal="right" vertical="center" wrapText="1"/>
    </xf>
    <xf numFmtId="0" fontId="24" fillId="10" borderId="16" xfId="0" applyFont="1" applyFill="1" applyBorder="1" applyAlignment="1">
      <alignment vertical="center" wrapText="1"/>
    </xf>
    <xf numFmtId="0" fontId="24" fillId="10" borderId="3" xfId="0" applyFont="1" applyFill="1" applyBorder="1">
      <alignment vertical="center"/>
    </xf>
    <xf numFmtId="0" fontId="24" fillId="10" borderId="17" xfId="0" applyFont="1" applyFill="1" applyBorder="1" applyAlignment="1">
      <alignment vertical="center" wrapText="1"/>
    </xf>
    <xf numFmtId="0" fontId="24" fillId="10" borderId="11" xfId="0" applyFont="1" applyFill="1" applyBorder="1">
      <alignment vertical="center"/>
    </xf>
    <xf numFmtId="0" fontId="37" fillId="0" borderId="0" xfId="0" applyFont="1" applyAlignment="1">
      <alignment horizontal="left"/>
    </xf>
    <xf numFmtId="0" fontId="5" fillId="0" borderId="0" xfId="0" applyFont="1" applyAlignment="1">
      <alignment wrapText="1"/>
    </xf>
    <xf numFmtId="0" fontId="37" fillId="0" borderId="0" xfId="0" applyFont="1" applyAlignment="1">
      <alignment horizontal="left" vertical="center"/>
    </xf>
    <xf numFmtId="0" fontId="0" fillId="7" borderId="3" xfId="0" applyFill="1" applyBorder="1" applyAlignment="1">
      <alignment vertical="center" wrapText="1"/>
    </xf>
    <xf numFmtId="0" fontId="0" fillId="7" borderId="0" xfId="0" applyFill="1" applyAlignment="1">
      <alignment vertical="center" wrapText="1"/>
    </xf>
    <xf numFmtId="0" fontId="0" fillId="7" borderId="3" xfId="0" applyFill="1" applyBorder="1">
      <alignment vertical="center"/>
    </xf>
    <xf numFmtId="0" fontId="0" fillId="10" borderId="16" xfId="0" applyFill="1" applyBorder="1" applyAlignment="1">
      <alignment vertical="center" wrapText="1"/>
    </xf>
    <xf numFmtId="0" fontId="0" fillId="10" borderId="3" xfId="0" applyFill="1" applyBorder="1">
      <alignment vertical="center"/>
    </xf>
    <xf numFmtId="0" fontId="0" fillId="7" borderId="10" xfId="0" applyFill="1" applyBorder="1" applyAlignment="1">
      <alignment vertical="center" wrapText="1"/>
    </xf>
    <xf numFmtId="3" fontId="0" fillId="0" borderId="3" xfId="0" applyNumberFormat="1" applyBorder="1">
      <alignment vertical="center"/>
    </xf>
    <xf numFmtId="0" fontId="2" fillId="11" borderId="3" xfId="2" applyNumberFormat="1" applyFont="1" applyFill="1" applyBorder="1" applyAlignment="1">
      <alignment horizontal="right" vertical="center" wrapText="1"/>
    </xf>
    <xf numFmtId="176" fontId="2" fillId="11" borderId="3" xfId="2" applyNumberFormat="1" applyFont="1" applyFill="1" applyBorder="1" applyAlignment="1">
      <alignment horizontal="right" vertical="center" wrapText="1"/>
    </xf>
    <xf numFmtId="176" fontId="38" fillId="11" borderId="3" xfId="2" applyNumberFormat="1" applyFont="1" applyFill="1" applyBorder="1" applyAlignment="1">
      <alignment horizontal="right" vertical="center" wrapText="1"/>
    </xf>
    <xf numFmtId="176" fontId="6" fillId="0" borderId="3" xfId="1" applyNumberFormat="1" applyFont="1" applyFill="1" applyBorder="1" applyAlignment="1" applyProtection="1">
      <alignment vertical="center"/>
    </xf>
    <xf numFmtId="177" fontId="7" fillId="2" borderId="3" xfId="1" applyNumberFormat="1" applyFont="1" applyFill="1" applyBorder="1" applyAlignment="1" applyProtection="1">
      <alignment horizontal="center" vertical="center" wrapText="1"/>
      <protection locked="0" hidden="1"/>
    </xf>
    <xf numFmtId="0" fontId="5" fillId="7" borderId="3" xfId="0" applyFont="1" applyFill="1" applyBorder="1" applyAlignment="1">
      <alignment horizontal="left" wrapText="1"/>
    </xf>
    <xf numFmtId="0" fontId="5" fillId="7" borderId="6" xfId="0" applyFont="1" applyFill="1" applyBorder="1" applyAlignment="1">
      <alignment horizontal="center" vertical="center" wrapText="1"/>
    </xf>
    <xf numFmtId="0" fontId="41" fillId="3" borderId="8" xfId="0" applyFont="1" applyFill="1" applyBorder="1" applyAlignment="1">
      <alignment horizontal="left" wrapText="1"/>
    </xf>
    <xf numFmtId="0" fontId="41" fillId="3" borderId="8" xfId="0" applyFont="1" applyFill="1" applyBorder="1" applyAlignment="1">
      <alignment horizontal="left" vertical="center" wrapText="1"/>
    </xf>
    <xf numFmtId="3" fontId="2" fillId="0" borderId="8" xfId="2" applyNumberFormat="1" applyFont="1" applyFill="1" applyBorder="1" applyAlignment="1" applyProtection="1">
      <alignment horizontal="right" vertical="center" wrapText="1"/>
    </xf>
    <xf numFmtId="176" fontId="42" fillId="0" borderId="3" xfId="2" applyNumberFormat="1" applyFont="1" applyFill="1" applyBorder="1" applyAlignment="1">
      <alignment horizontal="right" vertical="center" wrapText="1"/>
    </xf>
    <xf numFmtId="3" fontId="42" fillId="0" borderId="3" xfId="2" applyNumberFormat="1" applyFont="1" applyFill="1" applyBorder="1" applyAlignment="1">
      <alignment horizontal="right" vertical="center" wrapText="1"/>
    </xf>
    <xf numFmtId="176" fontId="42" fillId="0" borderId="3" xfId="2" applyNumberFormat="1" applyFont="1" applyFill="1" applyBorder="1" applyAlignment="1" applyProtection="1">
      <alignment horizontal="right" vertical="center" wrapText="1"/>
    </xf>
    <xf numFmtId="38" fontId="42" fillId="0" borderId="3" xfId="2" applyFont="1" applyFill="1" applyBorder="1" applyAlignment="1">
      <alignment horizontal="right" vertical="center" wrapText="1"/>
    </xf>
    <xf numFmtId="0" fontId="43" fillId="7" borderId="3" xfId="0" applyFont="1" applyFill="1" applyBorder="1" applyAlignment="1">
      <alignment horizontal="left" vertical="center" wrapText="1"/>
    </xf>
    <xf numFmtId="0" fontId="41" fillId="7" borderId="3" xfId="0" applyFont="1" applyFill="1" applyBorder="1" applyAlignment="1">
      <alignment horizontal="left" wrapText="1"/>
    </xf>
    <xf numFmtId="3" fontId="42" fillId="11" borderId="3" xfId="2" applyNumberFormat="1" applyFont="1" applyFill="1" applyBorder="1" applyAlignment="1">
      <alignment horizontal="right" vertical="center" wrapText="1"/>
    </xf>
    <xf numFmtId="3" fontId="41" fillId="0" borderId="3" xfId="0" applyNumberFormat="1" applyFont="1" applyBorder="1">
      <alignment vertical="center"/>
    </xf>
    <xf numFmtId="0" fontId="41" fillId="3" borderId="3" xfId="0" applyFont="1" applyFill="1" applyBorder="1" applyAlignment="1">
      <alignment horizontal="left" vertical="center" wrapText="1"/>
    </xf>
    <xf numFmtId="0" fontId="41" fillId="3" borderId="3" xfId="0" applyFont="1" applyFill="1" applyBorder="1" applyAlignment="1">
      <alignment horizontal="left" wrapText="1"/>
    </xf>
    <xf numFmtId="0" fontId="1" fillId="7" borderId="8" xfId="0" applyFont="1" applyFill="1" applyBorder="1" applyAlignment="1">
      <alignment horizontal="center" vertical="center" wrapText="1"/>
    </xf>
    <xf numFmtId="0" fontId="0" fillId="8" borderId="3" xfId="0" applyFill="1" applyBorder="1" applyAlignment="1">
      <alignment vertical="center" wrapText="1"/>
    </xf>
    <xf numFmtId="0" fontId="0" fillId="8" borderId="3" xfId="0" applyFill="1" applyBorder="1">
      <alignment vertical="center"/>
    </xf>
    <xf numFmtId="0" fontId="40" fillId="8" borderId="3" xfId="0" applyFont="1" applyFill="1" applyBorder="1" applyAlignment="1">
      <alignment vertical="center" wrapText="1" shrinkToFit="1"/>
    </xf>
    <xf numFmtId="0" fontId="0" fillId="8" borderId="3" xfId="0" applyFill="1" applyBorder="1" applyAlignment="1">
      <alignment vertical="center" shrinkToFit="1"/>
    </xf>
    <xf numFmtId="0" fontId="24" fillId="8" borderId="3" xfId="0" applyFont="1" applyFill="1" applyBorder="1" applyAlignment="1">
      <alignment vertical="center" wrapText="1"/>
    </xf>
    <xf numFmtId="0" fontId="24" fillId="8" borderId="3" xfId="0" applyFont="1" applyFill="1" applyBorder="1">
      <alignment vertical="center"/>
    </xf>
    <xf numFmtId="0" fontId="32" fillId="8" borderId="3" xfId="0" applyFont="1" applyFill="1" applyBorder="1" applyAlignment="1">
      <alignment wrapText="1" shrinkToFit="1"/>
    </xf>
    <xf numFmtId="0" fontId="32" fillId="8" borderId="3" xfId="0" applyFont="1" applyFill="1" applyBorder="1" applyAlignment="1">
      <alignment shrinkToFit="1"/>
    </xf>
    <xf numFmtId="0" fontId="32" fillId="8" borderId="3" xfId="0" applyFont="1" applyFill="1" applyBorder="1" applyAlignment="1">
      <alignment horizontal="left" shrinkToFit="1"/>
    </xf>
    <xf numFmtId="0" fontId="32" fillId="8" borderId="3" xfId="0" applyFont="1" applyFill="1" applyBorder="1" applyAlignment="1">
      <alignment horizontal="left" wrapText="1" shrinkToFit="1"/>
    </xf>
    <xf numFmtId="0" fontId="10" fillId="0" borderId="0" xfId="3" applyFont="1" applyAlignment="1" applyProtection="1">
      <alignment horizontal="center" vertical="center" wrapText="1"/>
      <protection locked="0"/>
    </xf>
    <xf numFmtId="0" fontId="10" fillId="0" borderId="0" xfId="3" applyFont="1" applyAlignment="1" applyProtection="1">
      <alignment horizontal="center" vertical="center"/>
      <protection locked="0"/>
    </xf>
    <xf numFmtId="0" fontId="14" fillId="0" borderId="18" xfId="3" applyFont="1" applyBorder="1" applyAlignment="1" applyProtection="1">
      <alignment horizontal="right" vertical="center" wrapText="1"/>
      <protection locked="0"/>
    </xf>
    <xf numFmtId="0" fontId="14" fillId="0" borderId="18" xfId="3" applyFont="1" applyBorder="1" applyAlignment="1" applyProtection="1">
      <alignment horizontal="right" vertical="center"/>
      <protection locked="0"/>
    </xf>
    <xf numFmtId="0" fontId="19" fillId="0" borderId="0" xfId="0" applyFont="1" applyAlignment="1">
      <alignment horizontal="left" vertical="top" wrapText="1"/>
    </xf>
    <xf numFmtId="0" fontId="16" fillId="0" borderId="1" xfId="3" applyFont="1" applyBorder="1" applyAlignment="1" applyProtection="1">
      <alignment horizontal="left" vertical="center" wrapText="1"/>
      <protection locked="0"/>
    </xf>
    <xf numFmtId="0" fontId="19" fillId="0" borderId="0" xfId="0" applyFont="1" applyAlignment="1">
      <alignment horizontal="left" vertical="center" wrapText="1"/>
    </xf>
    <xf numFmtId="0" fontId="19" fillId="0" borderId="0" xfId="0" applyFont="1" applyAlignment="1">
      <alignment horizontal="left" vertical="center" wrapText="1" shrinkToFit="1"/>
    </xf>
    <xf numFmtId="0" fontId="21" fillId="0" borderId="0" xfId="0" applyFont="1" applyAlignment="1">
      <alignment horizontal="left" vertical="center" wrapText="1"/>
    </xf>
    <xf numFmtId="0" fontId="0" fillId="0" borderId="0" xfId="0" applyAlignment="1">
      <alignment horizontal="left" vertical="center" wrapText="1"/>
    </xf>
    <xf numFmtId="0" fontId="0" fillId="8" borderId="9" xfId="0" applyFill="1" applyBorder="1" applyAlignment="1">
      <alignment horizontal="center" vertical="center" wrapText="1"/>
    </xf>
    <xf numFmtId="0" fontId="0" fillId="8" borderId="6" xfId="0" applyFill="1" applyBorder="1" applyAlignment="1">
      <alignment horizontal="center" vertical="center" wrapText="1"/>
    </xf>
    <xf numFmtId="0" fontId="0" fillId="8" borderId="8" xfId="0" applyFill="1" applyBorder="1" applyAlignment="1">
      <alignment horizontal="center" vertical="center" wrapText="1"/>
    </xf>
    <xf numFmtId="0" fontId="0" fillId="0" borderId="5" xfId="0" applyBorder="1" applyAlignment="1">
      <alignment vertical="center" wrapText="1"/>
    </xf>
    <xf numFmtId="0" fontId="0" fillId="7" borderId="9"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left" vertical="center" wrapText="1"/>
    </xf>
    <xf numFmtId="0" fontId="1" fillId="7" borderId="8" xfId="0" applyFont="1" applyFill="1" applyBorder="1" applyAlignment="1">
      <alignment horizontal="left" vertical="center"/>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4" fillId="0" borderId="0" xfId="0" applyFont="1" applyAlignment="1">
      <alignment horizontal="left" vertical="center" wrapText="1"/>
    </xf>
    <xf numFmtId="0" fontId="0" fillId="0" borderId="1" xfId="0" applyBorder="1" applyAlignment="1">
      <alignment horizontal="center" vertical="center" wrapText="1"/>
    </xf>
    <xf numFmtId="0" fontId="0" fillId="7" borderId="8" xfId="0" applyFill="1" applyBorder="1" applyAlignment="1">
      <alignment horizontal="left" vertical="center" wrapText="1"/>
    </xf>
    <xf numFmtId="0" fontId="0" fillId="7" borderId="3" xfId="0" applyFill="1" applyBorder="1" applyAlignment="1">
      <alignment horizontal="left" vertical="center" wrapText="1"/>
    </xf>
    <xf numFmtId="0" fontId="1" fillId="7" borderId="3" xfId="0" applyFont="1" applyFill="1" applyBorder="1" applyAlignment="1">
      <alignment horizontal="left" vertical="center"/>
    </xf>
    <xf numFmtId="0" fontId="0" fillId="7" borderId="25" xfId="0" applyFill="1" applyBorder="1" applyAlignment="1">
      <alignment horizontal="center" vertical="center" wrapText="1"/>
    </xf>
    <xf numFmtId="0" fontId="0" fillId="7" borderId="26" xfId="0" applyFill="1" applyBorder="1" applyAlignment="1">
      <alignment horizontal="center" vertical="center" wrapText="1"/>
    </xf>
    <xf numFmtId="0" fontId="0" fillId="7" borderId="27" xfId="0" applyFill="1" applyBorder="1" applyAlignment="1">
      <alignment horizontal="center" vertical="center" wrapText="1"/>
    </xf>
    <xf numFmtId="0" fontId="0" fillId="7" borderId="3" xfId="0"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19" xfId="0" applyBorder="1" applyAlignment="1">
      <alignment horizontal="left" vertical="top" wrapText="1"/>
    </xf>
    <xf numFmtId="0" fontId="1" fillId="0" borderId="5" xfId="0" applyFont="1" applyBorder="1" applyAlignment="1">
      <alignment horizontal="left" vertical="top"/>
    </xf>
    <xf numFmtId="0" fontId="1" fillId="0" borderId="20" xfId="0" applyFont="1" applyBorder="1" applyAlignment="1">
      <alignment horizontal="left" vertical="top"/>
    </xf>
    <xf numFmtId="0" fontId="1" fillId="0" borderId="21" xfId="0" applyFont="1" applyBorder="1" applyAlignment="1">
      <alignment horizontal="left" vertical="top"/>
    </xf>
    <xf numFmtId="0" fontId="1" fillId="0" borderId="0" xfId="0" applyFont="1" applyAlignment="1">
      <alignment horizontal="left" vertical="top"/>
    </xf>
    <xf numFmtId="0" fontId="1" fillId="0" borderId="22" xfId="0" applyFont="1" applyBorder="1" applyAlignment="1">
      <alignment horizontal="left" vertical="top"/>
    </xf>
    <xf numFmtId="0" fontId="1" fillId="0" borderId="23" xfId="0" applyFont="1" applyBorder="1" applyAlignment="1">
      <alignment horizontal="left" vertical="top"/>
    </xf>
    <xf numFmtId="0" fontId="1" fillId="0" borderId="1" xfId="0" applyFont="1" applyBorder="1" applyAlignment="1">
      <alignment horizontal="left" vertical="top"/>
    </xf>
    <xf numFmtId="0" fontId="1" fillId="0" borderId="24" xfId="0" applyFont="1" applyBorder="1" applyAlignment="1">
      <alignment horizontal="left" vertical="top"/>
    </xf>
    <xf numFmtId="49" fontId="27" fillId="0" borderId="2" xfId="2" applyNumberFormat="1" applyFont="1" applyFill="1" applyBorder="1" applyAlignment="1" applyProtection="1">
      <alignment horizontal="left" vertical="center"/>
      <protection hidden="1"/>
    </xf>
    <xf numFmtId="0" fontId="0" fillId="3" borderId="3" xfId="0" applyFill="1" applyBorder="1" applyAlignment="1">
      <alignment horizontal="center" vertical="center" wrapText="1"/>
    </xf>
    <xf numFmtId="0" fontId="1" fillId="7" borderId="3" xfId="0" applyFont="1" applyFill="1" applyBorder="1" applyAlignment="1">
      <alignment horizontal="left" vertical="center" wrapText="1"/>
    </xf>
    <xf numFmtId="0" fontId="1" fillId="7" borderId="8" xfId="0" applyFont="1" applyFill="1" applyBorder="1" applyAlignment="1">
      <alignment horizontal="center" vertical="center" wrapText="1"/>
    </xf>
    <xf numFmtId="0" fontId="1"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left" vertical="center" wrapText="1"/>
    </xf>
    <xf numFmtId="0" fontId="5" fillId="0" borderId="0" xfId="0" applyFont="1" applyAlignment="1">
      <alignment horizontal="left" wrapText="1"/>
    </xf>
    <xf numFmtId="0" fontId="7" fillId="0" borderId="0" xfId="0" applyFont="1" applyAlignment="1">
      <alignment horizontal="left" vertical="center" wrapText="1"/>
    </xf>
    <xf numFmtId="0" fontId="14" fillId="0" borderId="28" xfId="3" applyFont="1" applyBorder="1" applyAlignment="1" applyProtection="1">
      <alignment horizontal="right" vertical="center"/>
      <protection locked="0"/>
    </xf>
    <xf numFmtId="0" fontId="14" fillId="0" borderId="29" xfId="3" applyFont="1" applyBorder="1" applyAlignment="1" applyProtection="1">
      <alignment horizontal="right" vertical="center"/>
      <protection locked="0"/>
    </xf>
    <xf numFmtId="0" fontId="13" fillId="5" borderId="30" xfId="3" applyFont="1" applyFill="1" applyBorder="1" applyProtection="1">
      <alignment vertical="center"/>
      <protection locked="0"/>
    </xf>
    <xf numFmtId="0" fontId="13" fillId="5" borderId="31" xfId="3" applyFont="1" applyFill="1" applyBorder="1" applyProtection="1">
      <alignment vertical="center"/>
      <protection locked="0"/>
    </xf>
    <xf numFmtId="0" fontId="14" fillId="0" borderId="32" xfId="3" applyFont="1" applyBorder="1" applyAlignment="1" applyProtection="1">
      <alignment horizontal="right" vertical="center" wrapText="1"/>
      <protection locked="0"/>
    </xf>
    <xf numFmtId="0" fontId="12" fillId="5" borderId="33" xfId="3" applyFont="1" applyFill="1" applyBorder="1" applyProtection="1">
      <alignment vertical="center"/>
      <protection locked="0"/>
    </xf>
    <xf numFmtId="0" fontId="14" fillId="0" borderId="32" xfId="3" applyFont="1" applyBorder="1" applyAlignment="1" applyProtection="1">
      <alignment horizontal="right" vertical="center"/>
      <protection locked="0"/>
    </xf>
    <xf numFmtId="0" fontId="13" fillId="5" borderId="33" xfId="3" applyFont="1" applyFill="1" applyBorder="1" applyProtection="1">
      <alignment vertical="center"/>
      <protection locked="0"/>
    </xf>
    <xf numFmtId="0" fontId="14" fillId="0" borderId="34" xfId="3" applyFont="1" applyBorder="1" applyAlignment="1" applyProtection="1">
      <alignment horizontal="right" vertical="center"/>
      <protection locked="0"/>
    </xf>
    <xf numFmtId="0" fontId="14" fillId="0" borderId="35" xfId="3" applyFont="1" applyBorder="1" applyAlignment="1" applyProtection="1">
      <alignment horizontal="right" vertical="center"/>
      <protection locked="0"/>
    </xf>
    <xf numFmtId="0" fontId="19" fillId="0" borderId="36" xfId="3" applyFont="1" applyBorder="1" applyAlignment="1" applyProtection="1">
      <alignment horizontal="left" vertical="center"/>
      <protection locked="0"/>
    </xf>
    <xf numFmtId="0" fontId="19" fillId="0" borderId="37" xfId="3" applyFont="1" applyBorder="1" applyAlignment="1" applyProtection="1">
      <alignment horizontal="left" vertical="center"/>
      <protection locked="0"/>
    </xf>
    <xf numFmtId="0" fontId="7" fillId="0" borderId="0" xfId="0" applyFont="1" applyAlignment="1">
      <alignment horizontal="left" vertical="center"/>
    </xf>
    <xf numFmtId="0" fontId="46" fillId="0" borderId="0" xfId="0" applyFont="1" applyAlignment="1">
      <alignment horizontal="left" vertical="center"/>
    </xf>
    <xf numFmtId="0" fontId="46" fillId="0" borderId="0" xfId="0" applyFont="1">
      <alignment vertical="center"/>
    </xf>
    <xf numFmtId="0" fontId="7" fillId="0" borderId="0" xfId="0" applyFont="1" applyAlignment="1">
      <alignment vertical="center" wrapText="1"/>
    </xf>
    <xf numFmtId="0" fontId="0" fillId="7" borderId="3" xfId="0" applyFont="1" applyFill="1" applyBorder="1" applyAlignment="1">
      <alignment horizontal="left" wrapText="1"/>
    </xf>
  </cellXfs>
  <cellStyles count="4">
    <cellStyle name="ハイパーリンク" xfId="1" builtinId="8"/>
    <cellStyle name="桁区切り" xfId="2" builtinId="6"/>
    <cellStyle name="標準" xfId="0" builtinId="0"/>
    <cellStyle name="標準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25" lockText="1" noThreeD="1"/>
</file>

<file path=xl/ctrlProps/ctrlProp10.xml><?xml version="1.0" encoding="utf-8"?>
<formControlPr xmlns="http://schemas.microsoft.com/office/spreadsheetml/2009/9/main" objectType="CheckBox" fmlaLink="$I$35" lockText="1" noThreeD="1"/>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CheckBox" fmlaLink="#REF!"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I$115" lockText="1" noThreeD="1"/>
</file>

<file path=xl/ctrlProps/ctrlProp105.xml><?xml version="1.0" encoding="utf-8"?>
<formControlPr xmlns="http://schemas.microsoft.com/office/spreadsheetml/2009/9/main" objectType="CheckBox" fmlaLink="$I$115" lockText="1" noThreeD="1"/>
</file>

<file path=xl/ctrlProps/ctrlProp106.xml><?xml version="1.0" encoding="utf-8"?>
<formControlPr xmlns="http://schemas.microsoft.com/office/spreadsheetml/2009/9/main" objectType="CheckBox" fmlaLink="$I$122" lockText="1" noThreeD="1"/>
</file>

<file path=xl/ctrlProps/ctrlProp107.xml><?xml version="1.0" encoding="utf-8"?>
<formControlPr xmlns="http://schemas.microsoft.com/office/spreadsheetml/2009/9/main" objectType="CheckBox" fmlaLink="$I$115" lockText="1" noThreeD="1"/>
</file>

<file path=xl/ctrlProps/ctrlProp108.xml><?xml version="1.0" encoding="utf-8"?>
<formControlPr xmlns="http://schemas.microsoft.com/office/spreadsheetml/2009/9/main" objectType="CheckBox" fmlaLink="$I$115" lockText="1" noThreeD="1"/>
</file>

<file path=xl/ctrlProps/ctrlProp109.xml><?xml version="1.0" encoding="utf-8"?>
<formControlPr xmlns="http://schemas.microsoft.com/office/spreadsheetml/2009/9/main" objectType="CheckBox" fmlaLink="$I$115" lockText="1" noThreeD="1"/>
</file>

<file path=xl/ctrlProps/ctrlProp11.xml><?xml version="1.0" encoding="utf-8"?>
<formControlPr xmlns="http://schemas.microsoft.com/office/spreadsheetml/2009/9/main" objectType="CheckBox" fmlaLink="$I$36" lockText="1" noThreeD="1"/>
</file>

<file path=xl/ctrlProps/ctrlProp110.xml><?xml version="1.0" encoding="utf-8"?>
<formControlPr xmlns="http://schemas.microsoft.com/office/spreadsheetml/2009/9/main" objectType="CheckBox" fmlaLink="$I$115" lockText="1" noThreeD="1"/>
</file>

<file path=xl/ctrlProps/ctrlProp111.xml><?xml version="1.0" encoding="utf-8"?>
<formControlPr xmlns="http://schemas.microsoft.com/office/spreadsheetml/2009/9/main" objectType="CheckBox" fmlaLink="$I$115" lockText="1" noThreeD="1"/>
</file>

<file path=xl/ctrlProps/ctrlProp112.xml><?xml version="1.0" encoding="utf-8"?>
<formControlPr xmlns="http://schemas.microsoft.com/office/spreadsheetml/2009/9/main" objectType="CheckBox" fmlaLink="$I$115" lockText="1" noThreeD="1"/>
</file>

<file path=xl/ctrlProps/ctrlProp113.xml><?xml version="1.0" encoding="utf-8"?>
<formControlPr xmlns="http://schemas.microsoft.com/office/spreadsheetml/2009/9/main" objectType="CheckBox" fmlaLink="$I$117" lockText="1" noThreeD="1"/>
</file>

<file path=xl/ctrlProps/ctrlProp114.xml><?xml version="1.0" encoding="utf-8"?>
<formControlPr xmlns="http://schemas.microsoft.com/office/spreadsheetml/2009/9/main" objectType="CheckBox" fmlaLink="$I$118" lockText="1" noThreeD="1"/>
</file>

<file path=xl/ctrlProps/ctrlProp115.xml><?xml version="1.0" encoding="utf-8"?>
<formControlPr xmlns="http://schemas.microsoft.com/office/spreadsheetml/2009/9/main" objectType="CheckBox" fmlaLink="$I$121" lockText="1" noThreeD="1"/>
</file>

<file path=xl/ctrlProps/ctrlProp116.xml><?xml version="1.0" encoding="utf-8"?>
<formControlPr xmlns="http://schemas.microsoft.com/office/spreadsheetml/2009/9/main" objectType="CheckBox" fmlaLink="$I$123" lockText="1" noThreeD="1"/>
</file>

<file path=xl/ctrlProps/ctrlProp117.xml><?xml version="1.0" encoding="utf-8"?>
<formControlPr xmlns="http://schemas.microsoft.com/office/spreadsheetml/2009/9/main" objectType="CheckBox" fmlaLink="$I$124" lockText="1" noThreeD="1"/>
</file>

<file path=xl/ctrlProps/ctrlProp118.xml><?xml version="1.0" encoding="utf-8"?>
<formControlPr xmlns="http://schemas.microsoft.com/office/spreadsheetml/2009/9/main" objectType="CheckBox" fmlaLink="$I$125" lockText="1" noThreeD="1"/>
</file>

<file path=xl/ctrlProps/ctrlProp119.xml><?xml version="1.0" encoding="utf-8"?>
<formControlPr xmlns="http://schemas.microsoft.com/office/spreadsheetml/2009/9/main" objectType="CheckBox" fmlaLink="$I$126" lockText="1" noThreeD="1"/>
</file>

<file path=xl/ctrlProps/ctrlProp12.xml><?xml version="1.0" encoding="utf-8"?>
<formControlPr xmlns="http://schemas.microsoft.com/office/spreadsheetml/2009/9/main" objectType="CheckBox" fmlaLink="$I$37" lockText="1" noThreeD="1"/>
</file>

<file path=xl/ctrlProps/ctrlProp120.xml><?xml version="1.0" encoding="utf-8"?>
<formControlPr xmlns="http://schemas.microsoft.com/office/spreadsheetml/2009/9/main" objectType="CheckBox" fmlaLink="$I$127" lockText="1" noThreeD="1"/>
</file>

<file path=xl/ctrlProps/ctrlProp121.xml><?xml version="1.0" encoding="utf-8"?>
<formControlPr xmlns="http://schemas.microsoft.com/office/spreadsheetml/2009/9/main" objectType="CheckBox" fmlaLink="$I$128" lockText="1" noThreeD="1"/>
</file>

<file path=xl/ctrlProps/ctrlProp122.xml><?xml version="1.0" encoding="utf-8"?>
<formControlPr xmlns="http://schemas.microsoft.com/office/spreadsheetml/2009/9/main" objectType="CheckBox" fmlaLink="$I$40" lockText="1" noThreeD="1"/>
</file>

<file path=xl/ctrlProps/ctrlProp123.xml><?xml version="1.0" encoding="utf-8"?>
<formControlPr xmlns="http://schemas.microsoft.com/office/spreadsheetml/2009/9/main" objectType="CheckBox" fmlaLink="$I$129" lockText="1" noThreeD="1"/>
</file>

<file path=xl/ctrlProps/ctrlProp124.xml><?xml version="1.0" encoding="utf-8"?>
<formControlPr xmlns="http://schemas.microsoft.com/office/spreadsheetml/2009/9/main" objectType="CheckBox" fmlaLink="$I$72" lockText="1" noThreeD="1"/>
</file>

<file path=xl/ctrlProps/ctrlProp125.xml><?xml version="1.0" encoding="utf-8"?>
<formControlPr xmlns="http://schemas.microsoft.com/office/spreadsheetml/2009/9/main" objectType="CheckBox" fmlaLink="$I$69" lockText="1" noThreeD="1"/>
</file>

<file path=xl/ctrlProps/ctrlProp126.xml><?xml version="1.0" encoding="utf-8"?>
<formControlPr xmlns="http://schemas.microsoft.com/office/spreadsheetml/2009/9/main" objectType="CheckBox" fmlaLink="$I$115" lockText="1" noThreeD="1"/>
</file>

<file path=xl/ctrlProps/ctrlProp127.xml><?xml version="1.0" encoding="utf-8"?>
<formControlPr xmlns="http://schemas.microsoft.com/office/spreadsheetml/2009/9/main" objectType="CheckBox" fmlaLink="$I$116" lockText="1" noThreeD="1"/>
</file>

<file path=xl/ctrlProps/ctrlProp128.xml><?xml version="1.0" encoding="utf-8"?>
<formControlPr xmlns="http://schemas.microsoft.com/office/spreadsheetml/2009/9/main" objectType="CheckBox" fmlaLink="$I$43" lockText="1" noThreeD="1"/>
</file>

<file path=xl/ctrlProps/ctrlProp129.xml><?xml version="1.0" encoding="utf-8"?>
<formControlPr xmlns="http://schemas.microsoft.com/office/spreadsheetml/2009/9/main" objectType="CheckBox" fmlaLink="$I$65" lockText="1" noThreeD="1"/>
</file>

<file path=xl/ctrlProps/ctrlProp13.xml><?xml version="1.0" encoding="utf-8"?>
<formControlPr xmlns="http://schemas.microsoft.com/office/spreadsheetml/2009/9/main" objectType="CheckBox" fmlaLink="$I$41" lockText="1" noThreeD="1"/>
</file>

<file path=xl/ctrlProps/ctrlProp130.xml><?xml version="1.0" encoding="utf-8"?>
<formControlPr xmlns="http://schemas.microsoft.com/office/spreadsheetml/2009/9/main" objectType="CheckBox" fmlaLink="$I$60" lockText="1" noThreeD="1"/>
</file>

<file path=xl/ctrlProps/ctrlProp131.xml><?xml version="1.0" encoding="utf-8"?>
<formControlPr xmlns="http://schemas.microsoft.com/office/spreadsheetml/2009/9/main" objectType="CheckBox" fmlaLink="$I$106" lockText="1" noThreeD="1"/>
</file>

<file path=xl/ctrlProps/ctrlProp132.xml><?xml version="1.0" encoding="utf-8"?>
<formControlPr xmlns="http://schemas.microsoft.com/office/spreadsheetml/2009/9/main" objectType="CheckBox" fmlaLink="$I$107" lockText="1" noThreeD="1"/>
</file>

<file path=xl/ctrlProps/ctrlProp133.xml><?xml version="1.0" encoding="utf-8"?>
<formControlPr xmlns="http://schemas.microsoft.com/office/spreadsheetml/2009/9/main" objectType="CheckBox" fmlaLink="$I$137" lockText="1" noThreeD="1"/>
</file>

<file path=xl/ctrlProps/ctrlProp134.xml><?xml version="1.0" encoding="utf-8"?>
<formControlPr xmlns="http://schemas.microsoft.com/office/spreadsheetml/2009/9/main" objectType="CheckBox" fmlaLink="$I$95" lockText="1" noThreeD="1"/>
</file>

<file path=xl/ctrlProps/ctrlProp135.xml><?xml version="1.0" encoding="utf-8"?>
<formControlPr xmlns="http://schemas.microsoft.com/office/spreadsheetml/2009/9/main" objectType="CheckBox" fmlaLink="$I$108" lockText="1" noThreeD="1"/>
</file>

<file path=xl/ctrlProps/ctrlProp14.xml><?xml version="1.0" encoding="utf-8"?>
<formControlPr xmlns="http://schemas.microsoft.com/office/spreadsheetml/2009/9/main" objectType="CheckBox" fmlaLink="$I$42" lockText="1" noThreeD="1"/>
</file>

<file path=xl/ctrlProps/ctrlProp15.xml><?xml version="1.0" encoding="utf-8"?>
<formControlPr xmlns="http://schemas.microsoft.com/office/spreadsheetml/2009/9/main" objectType="CheckBox" fmlaLink="$I$44" lockText="1" noThreeD="1"/>
</file>

<file path=xl/ctrlProps/ctrlProp16.xml><?xml version="1.0" encoding="utf-8"?>
<formControlPr xmlns="http://schemas.microsoft.com/office/spreadsheetml/2009/9/main" objectType="CheckBox" fmlaLink="$I$46" lockText="1" noThreeD="1"/>
</file>

<file path=xl/ctrlProps/ctrlProp17.xml><?xml version="1.0" encoding="utf-8"?>
<formControlPr xmlns="http://schemas.microsoft.com/office/spreadsheetml/2009/9/main" objectType="CheckBox" fmlaLink="$I$47" lockText="1" noThreeD="1"/>
</file>

<file path=xl/ctrlProps/ctrlProp18.xml><?xml version="1.0" encoding="utf-8"?>
<formControlPr xmlns="http://schemas.microsoft.com/office/spreadsheetml/2009/9/main" objectType="CheckBox" fmlaLink="$I$48" lockText="1" noThreeD="1"/>
</file>

<file path=xl/ctrlProps/ctrlProp19.xml><?xml version="1.0" encoding="utf-8"?>
<formControlPr xmlns="http://schemas.microsoft.com/office/spreadsheetml/2009/9/main" objectType="CheckBox" fmlaLink="$I$82" lockText="1" noThreeD="1"/>
</file>

<file path=xl/ctrlProps/ctrlProp2.xml><?xml version="1.0" encoding="utf-8"?>
<formControlPr xmlns="http://schemas.microsoft.com/office/spreadsheetml/2009/9/main" objectType="CheckBox" fmlaLink="$I$26" lockText="1" noThreeD="1"/>
</file>

<file path=xl/ctrlProps/ctrlProp20.xml><?xml version="1.0" encoding="utf-8"?>
<formControlPr xmlns="http://schemas.microsoft.com/office/spreadsheetml/2009/9/main" objectType="CheckBox" fmlaLink="$I$83" lockText="1" noThreeD="1"/>
</file>

<file path=xl/ctrlProps/ctrlProp21.xml><?xml version="1.0" encoding="utf-8"?>
<formControlPr xmlns="http://schemas.microsoft.com/office/spreadsheetml/2009/9/main" objectType="CheckBox" fmlaLink="$I$85" lockText="1" noThreeD="1"/>
</file>

<file path=xl/ctrlProps/ctrlProp22.xml><?xml version="1.0" encoding="utf-8"?>
<formControlPr xmlns="http://schemas.microsoft.com/office/spreadsheetml/2009/9/main" objectType="CheckBox" fmlaLink="$I$86" lockText="1" noThreeD="1"/>
</file>

<file path=xl/ctrlProps/ctrlProp23.xml><?xml version="1.0" encoding="utf-8"?>
<formControlPr xmlns="http://schemas.microsoft.com/office/spreadsheetml/2009/9/main" objectType="CheckBox" fmlaLink="$I$88" lockText="1" noThreeD="1"/>
</file>

<file path=xl/ctrlProps/ctrlProp24.xml><?xml version="1.0" encoding="utf-8"?>
<formControlPr xmlns="http://schemas.microsoft.com/office/spreadsheetml/2009/9/main" objectType="CheckBox" fmlaLink="$I$89" lockText="1" noThreeD="1"/>
</file>

<file path=xl/ctrlProps/ctrlProp25.xml><?xml version="1.0" encoding="utf-8"?>
<formControlPr xmlns="http://schemas.microsoft.com/office/spreadsheetml/2009/9/main" objectType="CheckBox" fmlaLink="$I$90" lockText="1" noThreeD="1"/>
</file>

<file path=xl/ctrlProps/ctrlProp26.xml><?xml version="1.0" encoding="utf-8"?>
<formControlPr xmlns="http://schemas.microsoft.com/office/spreadsheetml/2009/9/main" objectType="CheckBox" fmlaLink="$I$91" lockText="1" noThreeD="1"/>
</file>

<file path=xl/ctrlProps/ctrlProp27.xml><?xml version="1.0" encoding="utf-8"?>
<formControlPr xmlns="http://schemas.microsoft.com/office/spreadsheetml/2009/9/main" objectType="CheckBox" fmlaLink="$I$92" lockText="1" noThreeD="1"/>
</file>

<file path=xl/ctrlProps/ctrlProp28.xml><?xml version="1.0" encoding="utf-8"?>
<formControlPr xmlns="http://schemas.microsoft.com/office/spreadsheetml/2009/9/main" objectType="CheckBox" fmlaLink="$I$96" lockText="1" noThreeD="1"/>
</file>

<file path=xl/ctrlProps/ctrlProp29.xml><?xml version="1.0" encoding="utf-8"?>
<formControlPr xmlns="http://schemas.microsoft.com/office/spreadsheetml/2009/9/main" objectType="CheckBox" fmlaLink="$I$97" lockText="1" noThreeD="1"/>
</file>

<file path=xl/ctrlProps/ctrlProp3.xml><?xml version="1.0" encoding="utf-8"?>
<formControlPr xmlns="http://schemas.microsoft.com/office/spreadsheetml/2009/9/main" objectType="CheckBox" fmlaLink="$I$27" lockText="1" noThreeD="1"/>
</file>

<file path=xl/ctrlProps/ctrlProp30.xml><?xml version="1.0" encoding="utf-8"?>
<formControlPr xmlns="http://schemas.microsoft.com/office/spreadsheetml/2009/9/main" objectType="CheckBox" fmlaLink="$I$98" lockText="1" noThreeD="1"/>
</file>

<file path=xl/ctrlProps/ctrlProp31.xml><?xml version="1.0" encoding="utf-8"?>
<formControlPr xmlns="http://schemas.microsoft.com/office/spreadsheetml/2009/9/main" objectType="CheckBox" fmlaLink="$I$99" lockText="1" noThreeD="1"/>
</file>

<file path=xl/ctrlProps/ctrlProp32.xml><?xml version="1.0" encoding="utf-8"?>
<formControlPr xmlns="http://schemas.microsoft.com/office/spreadsheetml/2009/9/main" objectType="CheckBox" fmlaLink="$I$100" lockText="1" noThreeD="1"/>
</file>

<file path=xl/ctrlProps/ctrlProp33.xml><?xml version="1.0" encoding="utf-8"?>
<formControlPr xmlns="http://schemas.microsoft.com/office/spreadsheetml/2009/9/main" objectType="CheckBox" fmlaLink="$I$101" lockText="1" noThreeD="1"/>
</file>

<file path=xl/ctrlProps/ctrlProp34.xml><?xml version="1.0" encoding="utf-8"?>
<formControlPr xmlns="http://schemas.microsoft.com/office/spreadsheetml/2009/9/main" objectType="CheckBox" fmlaLink="$I$102" lockText="1" noThreeD="1"/>
</file>

<file path=xl/ctrlProps/ctrlProp35.xml><?xml version="1.0" encoding="utf-8"?>
<formControlPr xmlns="http://schemas.microsoft.com/office/spreadsheetml/2009/9/main" objectType="CheckBox" fmlaLink="$I$103" lockText="1" noThreeD="1"/>
</file>

<file path=xl/ctrlProps/ctrlProp36.xml><?xml version="1.0" encoding="utf-8"?>
<formControlPr xmlns="http://schemas.microsoft.com/office/spreadsheetml/2009/9/main" objectType="CheckBox" fmlaLink="$I$104" lockText="1" noThreeD="1"/>
</file>

<file path=xl/ctrlProps/ctrlProp37.xml><?xml version="1.0" encoding="utf-8"?>
<formControlPr xmlns="http://schemas.microsoft.com/office/spreadsheetml/2009/9/main" objectType="CheckBox" fmlaLink="$I$105" lockText="1" noThreeD="1"/>
</file>

<file path=xl/ctrlProps/ctrlProp38.xml><?xml version="1.0" encoding="utf-8"?>
<formControlPr xmlns="http://schemas.microsoft.com/office/spreadsheetml/2009/9/main" objectType="CheckBox" fmlaLink="$I$50" lockText="1" noThreeD="1"/>
</file>

<file path=xl/ctrlProps/ctrlProp39.xml><?xml version="1.0" encoding="utf-8"?>
<formControlPr xmlns="http://schemas.microsoft.com/office/spreadsheetml/2009/9/main" objectType="CheckBox" fmlaLink="$I$56" lockText="1" noThreeD="1"/>
</file>

<file path=xl/ctrlProps/ctrlProp4.xml><?xml version="1.0" encoding="utf-8"?>
<formControlPr xmlns="http://schemas.microsoft.com/office/spreadsheetml/2009/9/main" objectType="CheckBox" fmlaLink="$I$28" lockText="1" noThreeD="1"/>
</file>

<file path=xl/ctrlProps/ctrlProp40.xml><?xml version="1.0" encoding="utf-8"?>
<formControlPr xmlns="http://schemas.microsoft.com/office/spreadsheetml/2009/9/main" objectType="CheckBox" fmlaLink="$I$38" lockText="1" noThreeD="1"/>
</file>

<file path=xl/ctrlProps/ctrlProp41.xml><?xml version="1.0" encoding="utf-8"?>
<formControlPr xmlns="http://schemas.microsoft.com/office/spreadsheetml/2009/9/main" objectType="CheckBox" fmlaLink="$I$39" lockText="1" noThreeD="1"/>
</file>

<file path=xl/ctrlProps/ctrlProp42.xml><?xml version="1.0" encoding="utf-8"?>
<formControlPr xmlns="http://schemas.microsoft.com/office/spreadsheetml/2009/9/main" objectType="CheckBox" fmlaLink="$I$71"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I$55" lockText="1" noThreeD="1"/>
</file>

<file path=xl/ctrlProps/ctrlProp45.xml><?xml version="1.0" encoding="utf-8"?>
<formControlPr xmlns="http://schemas.microsoft.com/office/spreadsheetml/2009/9/main" objectType="CheckBox" fmlaLink="$I$87" lockText="1" noThreeD="1"/>
</file>

<file path=xl/ctrlProps/ctrlProp46.xml><?xml version="1.0" encoding="utf-8"?>
<formControlPr xmlns="http://schemas.microsoft.com/office/spreadsheetml/2009/9/main" objectType="CheckBox" fmlaLink="$I$49" lockText="1" noThreeD="1"/>
</file>

<file path=xl/ctrlProps/ctrlProp47.xml><?xml version="1.0" encoding="utf-8"?>
<formControlPr xmlns="http://schemas.microsoft.com/office/spreadsheetml/2009/9/main" objectType="CheckBox" fmlaLink="$I$59" lockText="1" noThreeD="1"/>
</file>

<file path=xl/ctrlProps/ctrlProp48.xml><?xml version="1.0" encoding="utf-8"?>
<formControlPr xmlns="http://schemas.microsoft.com/office/spreadsheetml/2009/9/main" objectType="CheckBox" fmlaLink="$I$51" lockText="1" noThreeD="1"/>
</file>

<file path=xl/ctrlProps/ctrlProp49.xml><?xml version="1.0" encoding="utf-8"?>
<formControlPr xmlns="http://schemas.microsoft.com/office/spreadsheetml/2009/9/main" objectType="CheckBox" fmlaLink="$I$52" lockText="1" noThreeD="1"/>
</file>

<file path=xl/ctrlProps/ctrlProp5.xml><?xml version="1.0" encoding="utf-8"?>
<formControlPr xmlns="http://schemas.microsoft.com/office/spreadsheetml/2009/9/main" objectType="CheckBox" fmlaLink="$I$29" lockText="1" noThreeD="1"/>
</file>

<file path=xl/ctrlProps/ctrlProp50.xml><?xml version="1.0" encoding="utf-8"?>
<formControlPr xmlns="http://schemas.microsoft.com/office/spreadsheetml/2009/9/main" objectType="CheckBox" fmlaLink="$I$53" lockText="1" noThreeD="1"/>
</file>

<file path=xl/ctrlProps/ctrlProp51.xml><?xml version="1.0" encoding="utf-8"?>
<formControlPr xmlns="http://schemas.microsoft.com/office/spreadsheetml/2009/9/main" objectType="CheckBox" fmlaLink="$I$54" lockText="1" noThreeD="1"/>
</file>

<file path=xl/ctrlProps/ctrlProp52.xml><?xml version="1.0" encoding="utf-8"?>
<formControlPr xmlns="http://schemas.microsoft.com/office/spreadsheetml/2009/9/main" objectType="CheckBox" fmlaLink="$I$57" lockText="1" noThreeD="1"/>
</file>

<file path=xl/ctrlProps/ctrlProp53.xml><?xml version="1.0" encoding="utf-8"?>
<formControlPr xmlns="http://schemas.microsoft.com/office/spreadsheetml/2009/9/main" objectType="CheckBox" fmlaLink="$I$61" lockText="1" noThreeD="1"/>
</file>

<file path=xl/ctrlProps/ctrlProp54.xml><?xml version="1.0" encoding="utf-8"?>
<formControlPr xmlns="http://schemas.microsoft.com/office/spreadsheetml/2009/9/main" objectType="CheckBox" fmlaLink="$I$93" lockText="1" noThreeD="1"/>
</file>

<file path=xl/ctrlProps/ctrlProp55.xml><?xml version="1.0" encoding="utf-8"?>
<formControlPr xmlns="http://schemas.microsoft.com/office/spreadsheetml/2009/9/main" objectType="CheckBox" fmlaLink="$I$94" lockText="1" noThreeD="1"/>
</file>

<file path=xl/ctrlProps/ctrlProp56.xml><?xml version="1.0" encoding="utf-8"?>
<formControlPr xmlns="http://schemas.microsoft.com/office/spreadsheetml/2009/9/main" objectType="CheckBox" fmlaLink="$I$55" lockText="1" noThreeD="1"/>
</file>

<file path=xl/ctrlProps/ctrlProp57.xml><?xml version="1.0" encoding="utf-8"?>
<formControlPr xmlns="http://schemas.microsoft.com/office/spreadsheetml/2009/9/main" objectType="CheckBox" fmlaLink="$I$58" lockText="1" noThreeD="1"/>
</file>

<file path=xl/ctrlProps/ctrlProp58.xml><?xml version="1.0" encoding="utf-8"?>
<formControlPr xmlns="http://schemas.microsoft.com/office/spreadsheetml/2009/9/main" objectType="CheckBox" fmlaLink="$I$109" lockText="1" noThreeD="1"/>
</file>

<file path=xl/ctrlProps/ctrlProp59.xml><?xml version="1.0" encoding="utf-8"?>
<formControlPr xmlns="http://schemas.microsoft.com/office/spreadsheetml/2009/9/main" objectType="CheckBox" fmlaLink="$I$62" lockText="1" noThreeD="1"/>
</file>

<file path=xl/ctrlProps/ctrlProp6.xml><?xml version="1.0" encoding="utf-8"?>
<formControlPr xmlns="http://schemas.microsoft.com/office/spreadsheetml/2009/9/main" objectType="CheckBox" fmlaLink="$I$30" lockText="1" noThreeD="1"/>
</file>

<file path=xl/ctrlProps/ctrlProp60.xml><?xml version="1.0" encoding="utf-8"?>
<formControlPr xmlns="http://schemas.microsoft.com/office/spreadsheetml/2009/9/main" objectType="CheckBox" fmlaLink="$I$63" lockText="1" noThreeD="1"/>
</file>

<file path=xl/ctrlProps/ctrlProp61.xml><?xml version="1.0" encoding="utf-8"?>
<formControlPr xmlns="http://schemas.microsoft.com/office/spreadsheetml/2009/9/main" objectType="CheckBox" fmlaLink="$I$64" lockText="1" noThreeD="1"/>
</file>

<file path=xl/ctrlProps/ctrlProp62.xml><?xml version="1.0" encoding="utf-8"?>
<formControlPr xmlns="http://schemas.microsoft.com/office/spreadsheetml/2009/9/main" objectType="CheckBox" fmlaLink="$I$67" lockText="1" noThreeD="1"/>
</file>

<file path=xl/ctrlProps/ctrlProp63.xml><?xml version="1.0" encoding="utf-8"?>
<formControlPr xmlns="http://schemas.microsoft.com/office/spreadsheetml/2009/9/main" objectType="CheckBox" fmlaLink="$I$33" lockText="1" noThreeD="1"/>
</file>

<file path=xl/ctrlProps/ctrlProp64.xml><?xml version="1.0" encoding="utf-8"?>
<formControlPr xmlns="http://schemas.microsoft.com/office/spreadsheetml/2009/9/main" objectType="CheckBox" fmlaLink="$I$84" lockText="1" noThreeD="1"/>
</file>

<file path=xl/ctrlProps/ctrlProp65.xml><?xml version="1.0" encoding="utf-8"?>
<formControlPr xmlns="http://schemas.microsoft.com/office/spreadsheetml/2009/9/main" objectType="CheckBox" fmlaLink="$I$110" lockText="1" noThreeD="1"/>
</file>

<file path=xl/ctrlProps/ctrlProp66.xml><?xml version="1.0" encoding="utf-8"?>
<formControlPr xmlns="http://schemas.microsoft.com/office/spreadsheetml/2009/9/main" objectType="CheckBox" fmlaLink="I117" lockText="1" noThreeD="1"/>
</file>

<file path=xl/ctrlProps/ctrlProp67.xml><?xml version="1.0" encoding="utf-8"?>
<formControlPr xmlns="http://schemas.microsoft.com/office/spreadsheetml/2009/9/main" objectType="CheckBox" fmlaLink="$I$130" lockText="1" noThreeD="1"/>
</file>

<file path=xl/ctrlProps/ctrlProp68.xml><?xml version="1.0" encoding="utf-8"?>
<formControlPr xmlns="http://schemas.microsoft.com/office/spreadsheetml/2009/9/main" objectType="CheckBox" fmlaLink="$I$131" lockText="1" noThreeD="1"/>
</file>

<file path=xl/ctrlProps/ctrlProp69.xml><?xml version="1.0" encoding="utf-8"?>
<formControlPr xmlns="http://schemas.microsoft.com/office/spreadsheetml/2009/9/main" objectType="CheckBox" fmlaLink="$I$132" lockText="1" noThreeD="1"/>
</file>

<file path=xl/ctrlProps/ctrlProp7.xml><?xml version="1.0" encoding="utf-8"?>
<formControlPr xmlns="http://schemas.microsoft.com/office/spreadsheetml/2009/9/main" objectType="CheckBox" fmlaLink="$I$31" lockText="1" noThreeD="1"/>
</file>

<file path=xl/ctrlProps/ctrlProp70.xml><?xml version="1.0" encoding="utf-8"?>
<formControlPr xmlns="http://schemas.microsoft.com/office/spreadsheetml/2009/9/main" objectType="CheckBox" fmlaLink="$I$133" lockText="1" noThreeD="1"/>
</file>

<file path=xl/ctrlProps/ctrlProp71.xml><?xml version="1.0" encoding="utf-8"?>
<formControlPr xmlns="http://schemas.microsoft.com/office/spreadsheetml/2009/9/main" objectType="CheckBox" fmlaLink="$I$134" lockText="1" noThreeD="1"/>
</file>

<file path=xl/ctrlProps/ctrlProp72.xml><?xml version="1.0" encoding="utf-8"?>
<formControlPr xmlns="http://schemas.microsoft.com/office/spreadsheetml/2009/9/main" objectType="CheckBox" fmlaLink="$I$135" lockText="1" noThreeD="1"/>
</file>

<file path=xl/ctrlProps/ctrlProp73.xml><?xml version="1.0" encoding="utf-8"?>
<formControlPr xmlns="http://schemas.microsoft.com/office/spreadsheetml/2009/9/main" objectType="CheckBox" fmlaLink="$I$136" lockText="1" noThreeD="1"/>
</file>

<file path=xl/ctrlProps/ctrlProp74.xml><?xml version="1.0" encoding="utf-8"?>
<formControlPr xmlns="http://schemas.microsoft.com/office/spreadsheetml/2009/9/main" objectType="CheckBox" fmlaLink="$I$138" lockText="1" noThreeD="1"/>
</file>

<file path=xl/ctrlProps/ctrlProp75.xml><?xml version="1.0" encoding="utf-8"?>
<formControlPr xmlns="http://schemas.microsoft.com/office/spreadsheetml/2009/9/main" objectType="CheckBox" fmlaLink="$I$139" lockText="1" noThreeD="1"/>
</file>

<file path=xl/ctrlProps/ctrlProp76.xml><?xml version="1.0" encoding="utf-8"?>
<formControlPr xmlns="http://schemas.microsoft.com/office/spreadsheetml/2009/9/main" objectType="CheckBox" fmlaLink="$I$140" lockText="1" noThreeD="1"/>
</file>

<file path=xl/ctrlProps/ctrlProp77.xml><?xml version="1.0" encoding="utf-8"?>
<formControlPr xmlns="http://schemas.microsoft.com/office/spreadsheetml/2009/9/main" objectType="CheckBox" fmlaLink="$I$141" lockText="1" noThreeD="1"/>
</file>

<file path=xl/ctrlProps/ctrlProp78.xml><?xml version="1.0" encoding="utf-8"?>
<formControlPr xmlns="http://schemas.microsoft.com/office/spreadsheetml/2009/9/main" objectType="CheckBox" fmlaLink="$I$142" lockText="1" noThreeD="1"/>
</file>

<file path=xl/ctrlProps/ctrlProp79.xml><?xml version="1.0" encoding="utf-8"?>
<formControlPr xmlns="http://schemas.microsoft.com/office/spreadsheetml/2009/9/main" objectType="CheckBox" fmlaLink="$I$111" lockText="1" noThreeD="1"/>
</file>

<file path=xl/ctrlProps/ctrlProp8.xml><?xml version="1.0" encoding="utf-8"?>
<formControlPr xmlns="http://schemas.microsoft.com/office/spreadsheetml/2009/9/main" objectType="CheckBox" fmlaLink="$I$32" lockText="1" noThreeD="1"/>
</file>

<file path=xl/ctrlProps/ctrlProp80.xml><?xml version="1.0" encoding="utf-8"?>
<formControlPr xmlns="http://schemas.microsoft.com/office/spreadsheetml/2009/9/main" objectType="CheckBox" fmlaLink="$I$66" lockText="1" noThreeD="1"/>
</file>

<file path=xl/ctrlProps/ctrlProp81.xml><?xml version="1.0" encoding="utf-8"?>
<formControlPr xmlns="http://schemas.microsoft.com/office/spreadsheetml/2009/9/main" objectType="CheckBox" fmlaLink="$I$74" lockText="1" noThreeD="1"/>
</file>

<file path=xl/ctrlProps/ctrlProp82.xml><?xml version="1.0" encoding="utf-8"?>
<formControlPr xmlns="http://schemas.microsoft.com/office/spreadsheetml/2009/9/main" objectType="CheckBox" fmlaLink="$I$45" lockText="1" noThreeD="1"/>
</file>

<file path=xl/ctrlProps/ctrlProp83.xml><?xml version="1.0" encoding="utf-8"?>
<formControlPr xmlns="http://schemas.microsoft.com/office/spreadsheetml/2009/9/main" objectType="CheckBox" fmlaLink="$I$68" lockText="1" noThreeD="1"/>
</file>

<file path=xl/ctrlProps/ctrlProp84.xml><?xml version="1.0" encoding="utf-8"?>
<formControlPr xmlns="http://schemas.microsoft.com/office/spreadsheetml/2009/9/main" objectType="CheckBox" fmlaLink="$I$70" lockText="1" noThreeD="1"/>
</file>

<file path=xl/ctrlProps/ctrlProp85.xml><?xml version="1.0" encoding="utf-8"?>
<formControlPr xmlns="http://schemas.microsoft.com/office/spreadsheetml/2009/9/main" objectType="CheckBox" fmlaLink="$I$75" lockText="1" noThreeD="1"/>
</file>

<file path=xl/ctrlProps/ctrlProp86.xml><?xml version="1.0" encoding="utf-8"?>
<formControlPr xmlns="http://schemas.microsoft.com/office/spreadsheetml/2009/9/main" objectType="CheckBox" fmlaLink="$I$76" lockText="1" noThreeD="1"/>
</file>

<file path=xl/ctrlProps/ctrlProp87.xml><?xml version="1.0" encoding="utf-8"?>
<formControlPr xmlns="http://schemas.microsoft.com/office/spreadsheetml/2009/9/main" objectType="CheckBox" fmlaLink="$I$77" lockText="1" noThreeD="1"/>
</file>

<file path=xl/ctrlProps/ctrlProp88.xml><?xml version="1.0" encoding="utf-8"?>
<formControlPr xmlns="http://schemas.microsoft.com/office/spreadsheetml/2009/9/main" objectType="CheckBox" fmlaLink="$I$78" lockText="1" noThreeD="1"/>
</file>

<file path=xl/ctrlProps/ctrlProp89.xml><?xml version="1.0" encoding="utf-8"?>
<formControlPr xmlns="http://schemas.microsoft.com/office/spreadsheetml/2009/9/main" objectType="CheckBox" fmlaLink="$I$78" lockText="1" noThreeD="1"/>
</file>

<file path=xl/ctrlProps/ctrlProp9.xml><?xml version="1.0" encoding="utf-8"?>
<formControlPr xmlns="http://schemas.microsoft.com/office/spreadsheetml/2009/9/main" objectType="CheckBox" fmlaLink="$I$34" lockText="1" noThreeD="1"/>
</file>

<file path=xl/ctrlProps/ctrlProp90.xml><?xml version="1.0" encoding="utf-8"?>
<formControlPr xmlns="http://schemas.microsoft.com/office/spreadsheetml/2009/9/main" objectType="CheckBox" fmlaLink="$I$79" lockText="1" noThreeD="1"/>
</file>

<file path=xl/ctrlProps/ctrlProp91.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I$80" lockText="1" noThreeD="1"/>
</file>

<file path=xl/ctrlProps/ctrlProp93.xml><?xml version="1.0" encoding="utf-8"?>
<formControlPr xmlns="http://schemas.microsoft.com/office/spreadsheetml/2009/9/main" objectType="CheckBox" fmlaLink="$I$81" lockText="1" noThreeD="1"/>
</file>

<file path=xl/ctrlProps/ctrlProp94.xml><?xml version="1.0" encoding="utf-8"?>
<formControlPr xmlns="http://schemas.microsoft.com/office/spreadsheetml/2009/9/main" objectType="CheckBox" fmlaLink="$I$119" lockText="1" noThreeD="1"/>
</file>

<file path=xl/ctrlProps/ctrlProp95.xml><?xml version="1.0" encoding="utf-8"?>
<formControlPr xmlns="http://schemas.microsoft.com/office/spreadsheetml/2009/9/main" objectType="CheckBox" fmlaLink="$I$120" lockText="1" noThreeD="1"/>
</file>

<file path=xl/ctrlProps/ctrlProp96.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I$123" lockText="1"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160020</xdr:colOff>
          <xdr:row>24</xdr:row>
          <xdr:rowOff>22860</xdr:rowOff>
        </xdr:from>
        <xdr:to>
          <xdr:col>8</xdr:col>
          <xdr:colOff>419100</xdr:colOff>
          <xdr:row>24</xdr:row>
          <xdr:rowOff>198120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25</xdr:row>
          <xdr:rowOff>7620</xdr:rowOff>
        </xdr:from>
        <xdr:to>
          <xdr:col>8</xdr:col>
          <xdr:colOff>419100</xdr:colOff>
          <xdr:row>25</xdr:row>
          <xdr:rowOff>198120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26</xdr:row>
          <xdr:rowOff>7620</xdr:rowOff>
        </xdr:from>
        <xdr:to>
          <xdr:col>8</xdr:col>
          <xdr:colOff>419100</xdr:colOff>
          <xdr:row>26</xdr:row>
          <xdr:rowOff>198120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27</xdr:row>
          <xdr:rowOff>7620</xdr:rowOff>
        </xdr:from>
        <xdr:to>
          <xdr:col>8</xdr:col>
          <xdr:colOff>419100</xdr:colOff>
          <xdr:row>27</xdr:row>
          <xdr:rowOff>198120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28</xdr:row>
          <xdr:rowOff>7620</xdr:rowOff>
        </xdr:from>
        <xdr:to>
          <xdr:col>8</xdr:col>
          <xdr:colOff>419100</xdr:colOff>
          <xdr:row>28</xdr:row>
          <xdr:rowOff>198120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29</xdr:row>
          <xdr:rowOff>7620</xdr:rowOff>
        </xdr:from>
        <xdr:to>
          <xdr:col>8</xdr:col>
          <xdr:colOff>419100</xdr:colOff>
          <xdr:row>29</xdr:row>
          <xdr:rowOff>198120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30</xdr:row>
          <xdr:rowOff>7620</xdr:rowOff>
        </xdr:from>
        <xdr:to>
          <xdr:col>8</xdr:col>
          <xdr:colOff>419100</xdr:colOff>
          <xdr:row>30</xdr:row>
          <xdr:rowOff>198120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31</xdr:row>
          <xdr:rowOff>68580</xdr:rowOff>
        </xdr:from>
        <xdr:to>
          <xdr:col>8</xdr:col>
          <xdr:colOff>419100</xdr:colOff>
          <xdr:row>31</xdr:row>
          <xdr:rowOff>251460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32</xdr:row>
          <xdr:rowOff>693420</xdr:rowOff>
        </xdr:from>
        <xdr:to>
          <xdr:col>8</xdr:col>
          <xdr:colOff>419100</xdr:colOff>
          <xdr:row>34</xdr:row>
          <xdr:rowOff>45720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34</xdr:row>
          <xdr:rowOff>30480</xdr:rowOff>
        </xdr:from>
        <xdr:to>
          <xdr:col>8</xdr:col>
          <xdr:colOff>419100</xdr:colOff>
          <xdr:row>34</xdr:row>
          <xdr:rowOff>220980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35</xdr:row>
          <xdr:rowOff>30480</xdr:rowOff>
        </xdr:from>
        <xdr:to>
          <xdr:col>8</xdr:col>
          <xdr:colOff>419100</xdr:colOff>
          <xdr:row>36</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36</xdr:row>
          <xdr:rowOff>30480</xdr:rowOff>
        </xdr:from>
        <xdr:to>
          <xdr:col>8</xdr:col>
          <xdr:colOff>419100</xdr:colOff>
          <xdr:row>36</xdr:row>
          <xdr:rowOff>220980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40</xdr:row>
          <xdr:rowOff>83820</xdr:rowOff>
        </xdr:from>
        <xdr:to>
          <xdr:col>8</xdr:col>
          <xdr:colOff>419100</xdr:colOff>
          <xdr:row>40</xdr:row>
          <xdr:rowOff>274320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41</xdr:row>
          <xdr:rowOff>7620</xdr:rowOff>
        </xdr:from>
        <xdr:to>
          <xdr:col>8</xdr:col>
          <xdr:colOff>419100</xdr:colOff>
          <xdr:row>41</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43</xdr:row>
          <xdr:rowOff>0</xdr:rowOff>
        </xdr:from>
        <xdr:to>
          <xdr:col>8</xdr:col>
          <xdr:colOff>419100</xdr:colOff>
          <xdr:row>43</xdr:row>
          <xdr:rowOff>190500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45</xdr:row>
          <xdr:rowOff>7620</xdr:rowOff>
        </xdr:from>
        <xdr:to>
          <xdr:col>8</xdr:col>
          <xdr:colOff>419100</xdr:colOff>
          <xdr:row>45</xdr:row>
          <xdr:rowOff>190500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46</xdr:row>
          <xdr:rowOff>0</xdr:rowOff>
        </xdr:from>
        <xdr:to>
          <xdr:col>8</xdr:col>
          <xdr:colOff>419100</xdr:colOff>
          <xdr:row>46</xdr:row>
          <xdr:rowOff>182880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47</xdr:row>
          <xdr:rowOff>0</xdr:rowOff>
        </xdr:from>
        <xdr:to>
          <xdr:col>8</xdr:col>
          <xdr:colOff>419100</xdr:colOff>
          <xdr:row>47</xdr:row>
          <xdr:rowOff>182880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81</xdr:row>
          <xdr:rowOff>83820</xdr:rowOff>
        </xdr:from>
        <xdr:to>
          <xdr:col>8</xdr:col>
          <xdr:colOff>419100</xdr:colOff>
          <xdr:row>81</xdr:row>
          <xdr:rowOff>274320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82</xdr:row>
          <xdr:rowOff>76200</xdr:rowOff>
        </xdr:from>
        <xdr:to>
          <xdr:col>8</xdr:col>
          <xdr:colOff>419100</xdr:colOff>
          <xdr:row>82</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84</xdr:row>
          <xdr:rowOff>38100</xdr:rowOff>
        </xdr:from>
        <xdr:to>
          <xdr:col>8</xdr:col>
          <xdr:colOff>419100</xdr:colOff>
          <xdr:row>84</xdr:row>
          <xdr:rowOff>220980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85</xdr:row>
          <xdr:rowOff>60960</xdr:rowOff>
        </xdr:from>
        <xdr:to>
          <xdr:col>8</xdr:col>
          <xdr:colOff>419100</xdr:colOff>
          <xdr:row>85</xdr:row>
          <xdr:rowOff>236220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87</xdr:row>
          <xdr:rowOff>76200</xdr:rowOff>
        </xdr:from>
        <xdr:to>
          <xdr:col>8</xdr:col>
          <xdr:colOff>419100</xdr:colOff>
          <xdr:row>87</xdr:row>
          <xdr:rowOff>259080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88</xdr:row>
          <xdr:rowOff>68580</xdr:rowOff>
        </xdr:from>
        <xdr:to>
          <xdr:col>8</xdr:col>
          <xdr:colOff>419100</xdr:colOff>
          <xdr:row>88</xdr:row>
          <xdr:rowOff>251460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89</xdr:row>
          <xdr:rowOff>60960</xdr:rowOff>
        </xdr:from>
        <xdr:to>
          <xdr:col>8</xdr:col>
          <xdr:colOff>419100</xdr:colOff>
          <xdr:row>89</xdr:row>
          <xdr:rowOff>236220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90</xdr:row>
          <xdr:rowOff>30480</xdr:rowOff>
        </xdr:from>
        <xdr:to>
          <xdr:col>8</xdr:col>
          <xdr:colOff>419100</xdr:colOff>
          <xdr:row>90</xdr:row>
          <xdr:rowOff>213360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91</xdr:row>
          <xdr:rowOff>30480</xdr:rowOff>
        </xdr:from>
        <xdr:to>
          <xdr:col>8</xdr:col>
          <xdr:colOff>419100</xdr:colOff>
          <xdr:row>91</xdr:row>
          <xdr:rowOff>213360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95</xdr:row>
          <xdr:rowOff>38100</xdr:rowOff>
        </xdr:from>
        <xdr:to>
          <xdr:col>8</xdr:col>
          <xdr:colOff>419100</xdr:colOff>
          <xdr:row>96</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96</xdr:row>
          <xdr:rowOff>83820</xdr:rowOff>
        </xdr:from>
        <xdr:to>
          <xdr:col>8</xdr:col>
          <xdr:colOff>419100</xdr:colOff>
          <xdr:row>96</xdr:row>
          <xdr:rowOff>266700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97</xdr:row>
          <xdr:rowOff>30480</xdr:rowOff>
        </xdr:from>
        <xdr:to>
          <xdr:col>8</xdr:col>
          <xdr:colOff>419100</xdr:colOff>
          <xdr:row>97</xdr:row>
          <xdr:rowOff>213360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98</xdr:row>
          <xdr:rowOff>30480</xdr:rowOff>
        </xdr:from>
        <xdr:to>
          <xdr:col>8</xdr:col>
          <xdr:colOff>419100</xdr:colOff>
          <xdr:row>98</xdr:row>
          <xdr:rowOff>213360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99</xdr:row>
          <xdr:rowOff>30480</xdr:rowOff>
        </xdr:from>
        <xdr:to>
          <xdr:col>8</xdr:col>
          <xdr:colOff>419100</xdr:colOff>
          <xdr:row>99</xdr:row>
          <xdr:rowOff>213360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100</xdr:row>
          <xdr:rowOff>30480</xdr:rowOff>
        </xdr:from>
        <xdr:to>
          <xdr:col>8</xdr:col>
          <xdr:colOff>419100</xdr:colOff>
          <xdr:row>100</xdr:row>
          <xdr:rowOff>213360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101</xdr:row>
          <xdr:rowOff>7620</xdr:rowOff>
        </xdr:from>
        <xdr:to>
          <xdr:col>8</xdr:col>
          <xdr:colOff>419100</xdr:colOff>
          <xdr:row>101</xdr:row>
          <xdr:rowOff>190500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102</xdr:row>
          <xdr:rowOff>7620</xdr:rowOff>
        </xdr:from>
        <xdr:to>
          <xdr:col>8</xdr:col>
          <xdr:colOff>419100</xdr:colOff>
          <xdr:row>102</xdr:row>
          <xdr:rowOff>190500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103</xdr:row>
          <xdr:rowOff>7620</xdr:rowOff>
        </xdr:from>
        <xdr:to>
          <xdr:col>8</xdr:col>
          <xdr:colOff>419100</xdr:colOff>
          <xdr:row>103</xdr:row>
          <xdr:rowOff>190500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104</xdr:row>
          <xdr:rowOff>30480</xdr:rowOff>
        </xdr:from>
        <xdr:to>
          <xdr:col>8</xdr:col>
          <xdr:colOff>419100</xdr:colOff>
          <xdr:row>104</xdr:row>
          <xdr:rowOff>213360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49</xdr:row>
          <xdr:rowOff>0</xdr:rowOff>
        </xdr:from>
        <xdr:to>
          <xdr:col>8</xdr:col>
          <xdr:colOff>419100</xdr:colOff>
          <xdr:row>49</xdr:row>
          <xdr:rowOff>182880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55</xdr:row>
          <xdr:rowOff>114300</xdr:rowOff>
        </xdr:from>
        <xdr:to>
          <xdr:col>8</xdr:col>
          <xdr:colOff>419100</xdr:colOff>
          <xdr:row>55</xdr:row>
          <xdr:rowOff>297180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37</xdr:row>
          <xdr:rowOff>30480</xdr:rowOff>
        </xdr:from>
        <xdr:to>
          <xdr:col>8</xdr:col>
          <xdr:colOff>419100</xdr:colOff>
          <xdr:row>37</xdr:row>
          <xdr:rowOff>220980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38</xdr:row>
          <xdr:rowOff>30480</xdr:rowOff>
        </xdr:from>
        <xdr:to>
          <xdr:col>8</xdr:col>
          <xdr:colOff>419100</xdr:colOff>
          <xdr:row>38</xdr:row>
          <xdr:rowOff>213360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70</xdr:row>
          <xdr:rowOff>68580</xdr:rowOff>
        </xdr:from>
        <xdr:to>
          <xdr:col>8</xdr:col>
          <xdr:colOff>419100</xdr:colOff>
          <xdr:row>70</xdr:row>
          <xdr:rowOff>251460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54</xdr:row>
          <xdr:rowOff>0</xdr:rowOff>
        </xdr:from>
        <xdr:to>
          <xdr:col>8</xdr:col>
          <xdr:colOff>419100</xdr:colOff>
          <xdr:row>54</xdr:row>
          <xdr:rowOff>182880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54</xdr:row>
          <xdr:rowOff>0</xdr:rowOff>
        </xdr:from>
        <xdr:to>
          <xdr:col>8</xdr:col>
          <xdr:colOff>419100</xdr:colOff>
          <xdr:row>54</xdr:row>
          <xdr:rowOff>182880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86</xdr:row>
          <xdr:rowOff>38100</xdr:rowOff>
        </xdr:from>
        <xdr:to>
          <xdr:col>8</xdr:col>
          <xdr:colOff>419100</xdr:colOff>
          <xdr:row>86</xdr:row>
          <xdr:rowOff>220980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48</xdr:row>
          <xdr:rowOff>0</xdr:rowOff>
        </xdr:from>
        <xdr:to>
          <xdr:col>8</xdr:col>
          <xdr:colOff>419100</xdr:colOff>
          <xdr:row>48</xdr:row>
          <xdr:rowOff>182880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58</xdr:row>
          <xdr:rowOff>76200</xdr:rowOff>
        </xdr:from>
        <xdr:to>
          <xdr:col>8</xdr:col>
          <xdr:colOff>419100</xdr:colOff>
          <xdr:row>58</xdr:row>
          <xdr:rowOff>259080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50</xdr:row>
          <xdr:rowOff>0</xdr:rowOff>
        </xdr:from>
        <xdr:to>
          <xdr:col>8</xdr:col>
          <xdr:colOff>419100</xdr:colOff>
          <xdr:row>50</xdr:row>
          <xdr:rowOff>182880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51</xdr:row>
          <xdr:rowOff>0</xdr:rowOff>
        </xdr:from>
        <xdr:to>
          <xdr:col>8</xdr:col>
          <xdr:colOff>419100</xdr:colOff>
          <xdr:row>51</xdr:row>
          <xdr:rowOff>182880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52</xdr:row>
          <xdr:rowOff>0</xdr:rowOff>
        </xdr:from>
        <xdr:to>
          <xdr:col>8</xdr:col>
          <xdr:colOff>419100</xdr:colOff>
          <xdr:row>52</xdr:row>
          <xdr:rowOff>190500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53</xdr:row>
          <xdr:rowOff>0</xdr:rowOff>
        </xdr:from>
        <xdr:to>
          <xdr:col>8</xdr:col>
          <xdr:colOff>419100</xdr:colOff>
          <xdr:row>53</xdr:row>
          <xdr:rowOff>190500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56</xdr:row>
          <xdr:rowOff>38100</xdr:rowOff>
        </xdr:from>
        <xdr:to>
          <xdr:col>8</xdr:col>
          <xdr:colOff>419100</xdr:colOff>
          <xdr:row>56</xdr:row>
          <xdr:rowOff>220980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60</xdr:row>
          <xdr:rowOff>38100</xdr:rowOff>
        </xdr:from>
        <xdr:to>
          <xdr:col>8</xdr:col>
          <xdr:colOff>419100</xdr:colOff>
          <xdr:row>60</xdr:row>
          <xdr:rowOff>220980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92</xdr:row>
          <xdr:rowOff>30480</xdr:rowOff>
        </xdr:from>
        <xdr:to>
          <xdr:col>8</xdr:col>
          <xdr:colOff>419100</xdr:colOff>
          <xdr:row>92</xdr:row>
          <xdr:rowOff>220980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93</xdr:row>
          <xdr:rowOff>30480</xdr:rowOff>
        </xdr:from>
        <xdr:to>
          <xdr:col>8</xdr:col>
          <xdr:colOff>419100</xdr:colOff>
          <xdr:row>93</xdr:row>
          <xdr:rowOff>220980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54</xdr:row>
          <xdr:rowOff>0</xdr:rowOff>
        </xdr:from>
        <xdr:to>
          <xdr:col>8</xdr:col>
          <xdr:colOff>419100</xdr:colOff>
          <xdr:row>54</xdr:row>
          <xdr:rowOff>182880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57</xdr:row>
          <xdr:rowOff>30480</xdr:rowOff>
        </xdr:from>
        <xdr:to>
          <xdr:col>8</xdr:col>
          <xdr:colOff>411480</xdr:colOff>
          <xdr:row>57</xdr:row>
          <xdr:rowOff>213360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108</xdr:row>
          <xdr:rowOff>60960</xdr:rowOff>
        </xdr:from>
        <xdr:to>
          <xdr:col>8</xdr:col>
          <xdr:colOff>426720</xdr:colOff>
          <xdr:row>109</xdr:row>
          <xdr:rowOff>7620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61</xdr:row>
          <xdr:rowOff>38100</xdr:rowOff>
        </xdr:from>
        <xdr:to>
          <xdr:col>8</xdr:col>
          <xdr:colOff>419100</xdr:colOff>
          <xdr:row>61</xdr:row>
          <xdr:rowOff>228600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62</xdr:row>
          <xdr:rowOff>45720</xdr:rowOff>
        </xdr:from>
        <xdr:to>
          <xdr:col>8</xdr:col>
          <xdr:colOff>419100</xdr:colOff>
          <xdr:row>62</xdr:row>
          <xdr:rowOff>236220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63</xdr:row>
          <xdr:rowOff>38100</xdr:rowOff>
        </xdr:from>
        <xdr:to>
          <xdr:col>8</xdr:col>
          <xdr:colOff>419100</xdr:colOff>
          <xdr:row>63</xdr:row>
          <xdr:rowOff>228600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66</xdr:row>
          <xdr:rowOff>0</xdr:rowOff>
        </xdr:from>
        <xdr:to>
          <xdr:col>8</xdr:col>
          <xdr:colOff>419100</xdr:colOff>
          <xdr:row>66</xdr:row>
          <xdr:rowOff>190500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32</xdr:row>
          <xdr:rowOff>236220</xdr:rowOff>
        </xdr:from>
        <xdr:to>
          <xdr:col>8</xdr:col>
          <xdr:colOff>411480</xdr:colOff>
          <xdr:row>32</xdr:row>
          <xdr:rowOff>426720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83</xdr:row>
          <xdr:rowOff>45720</xdr:rowOff>
        </xdr:from>
        <xdr:to>
          <xdr:col>8</xdr:col>
          <xdr:colOff>419100</xdr:colOff>
          <xdr:row>83</xdr:row>
          <xdr:rowOff>228600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109</xdr:row>
          <xdr:rowOff>83820</xdr:rowOff>
        </xdr:from>
        <xdr:to>
          <xdr:col>8</xdr:col>
          <xdr:colOff>419100</xdr:colOff>
          <xdr:row>109</xdr:row>
          <xdr:rowOff>266700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116</xdr:row>
          <xdr:rowOff>7620</xdr:rowOff>
        </xdr:from>
        <xdr:to>
          <xdr:col>8</xdr:col>
          <xdr:colOff>419100</xdr:colOff>
          <xdr:row>116</xdr:row>
          <xdr:rowOff>198120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129</xdr:row>
          <xdr:rowOff>7620</xdr:rowOff>
        </xdr:from>
        <xdr:to>
          <xdr:col>8</xdr:col>
          <xdr:colOff>419100</xdr:colOff>
          <xdr:row>129</xdr:row>
          <xdr:rowOff>198120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130</xdr:row>
          <xdr:rowOff>7620</xdr:rowOff>
        </xdr:from>
        <xdr:to>
          <xdr:col>8</xdr:col>
          <xdr:colOff>419100</xdr:colOff>
          <xdr:row>130</xdr:row>
          <xdr:rowOff>198120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131</xdr:row>
          <xdr:rowOff>7620</xdr:rowOff>
        </xdr:from>
        <xdr:to>
          <xdr:col>8</xdr:col>
          <xdr:colOff>419100</xdr:colOff>
          <xdr:row>131</xdr:row>
          <xdr:rowOff>198120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132</xdr:row>
          <xdr:rowOff>7620</xdr:rowOff>
        </xdr:from>
        <xdr:to>
          <xdr:col>8</xdr:col>
          <xdr:colOff>419100</xdr:colOff>
          <xdr:row>132</xdr:row>
          <xdr:rowOff>198120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133</xdr:row>
          <xdr:rowOff>7620</xdr:rowOff>
        </xdr:from>
        <xdr:to>
          <xdr:col>8</xdr:col>
          <xdr:colOff>419100</xdr:colOff>
          <xdr:row>133</xdr:row>
          <xdr:rowOff>198120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134</xdr:row>
          <xdr:rowOff>7620</xdr:rowOff>
        </xdr:from>
        <xdr:to>
          <xdr:col>8</xdr:col>
          <xdr:colOff>419100</xdr:colOff>
          <xdr:row>134</xdr:row>
          <xdr:rowOff>198120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135</xdr:row>
          <xdr:rowOff>7620</xdr:rowOff>
        </xdr:from>
        <xdr:to>
          <xdr:col>8</xdr:col>
          <xdr:colOff>419100</xdr:colOff>
          <xdr:row>135</xdr:row>
          <xdr:rowOff>198120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137</xdr:row>
          <xdr:rowOff>7620</xdr:rowOff>
        </xdr:from>
        <xdr:to>
          <xdr:col>8</xdr:col>
          <xdr:colOff>419100</xdr:colOff>
          <xdr:row>137</xdr:row>
          <xdr:rowOff>198120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138</xdr:row>
          <xdr:rowOff>7620</xdr:rowOff>
        </xdr:from>
        <xdr:to>
          <xdr:col>8</xdr:col>
          <xdr:colOff>419100</xdr:colOff>
          <xdr:row>138</xdr:row>
          <xdr:rowOff>198120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139</xdr:row>
          <xdr:rowOff>7620</xdr:rowOff>
        </xdr:from>
        <xdr:to>
          <xdr:col>8</xdr:col>
          <xdr:colOff>419100</xdr:colOff>
          <xdr:row>139</xdr:row>
          <xdr:rowOff>198120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140</xdr:row>
          <xdr:rowOff>7620</xdr:rowOff>
        </xdr:from>
        <xdr:to>
          <xdr:col>8</xdr:col>
          <xdr:colOff>419100</xdr:colOff>
          <xdr:row>140</xdr:row>
          <xdr:rowOff>198120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141</xdr:row>
          <xdr:rowOff>7620</xdr:rowOff>
        </xdr:from>
        <xdr:to>
          <xdr:col>8</xdr:col>
          <xdr:colOff>419100</xdr:colOff>
          <xdr:row>141</xdr:row>
          <xdr:rowOff>198120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110</xdr:row>
          <xdr:rowOff>121920</xdr:rowOff>
        </xdr:from>
        <xdr:to>
          <xdr:col>8</xdr:col>
          <xdr:colOff>411480</xdr:colOff>
          <xdr:row>110</xdr:row>
          <xdr:rowOff>304800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65</xdr:row>
          <xdr:rowOff>22860</xdr:rowOff>
        </xdr:from>
        <xdr:to>
          <xdr:col>8</xdr:col>
          <xdr:colOff>426720</xdr:colOff>
          <xdr:row>65</xdr:row>
          <xdr:rowOff>213360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73</xdr:row>
          <xdr:rowOff>30480</xdr:rowOff>
        </xdr:from>
        <xdr:to>
          <xdr:col>8</xdr:col>
          <xdr:colOff>419100</xdr:colOff>
          <xdr:row>73</xdr:row>
          <xdr:rowOff>213360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44</xdr:row>
          <xdr:rowOff>0</xdr:rowOff>
        </xdr:from>
        <xdr:to>
          <xdr:col>8</xdr:col>
          <xdr:colOff>419100</xdr:colOff>
          <xdr:row>44</xdr:row>
          <xdr:rowOff>190500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67</xdr:row>
          <xdr:rowOff>0</xdr:rowOff>
        </xdr:from>
        <xdr:to>
          <xdr:col>8</xdr:col>
          <xdr:colOff>419100</xdr:colOff>
          <xdr:row>67</xdr:row>
          <xdr:rowOff>190500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69</xdr:row>
          <xdr:rowOff>76200</xdr:rowOff>
        </xdr:from>
        <xdr:to>
          <xdr:col>8</xdr:col>
          <xdr:colOff>419100</xdr:colOff>
          <xdr:row>69</xdr:row>
          <xdr:rowOff>266700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74</xdr:row>
          <xdr:rowOff>38100</xdr:rowOff>
        </xdr:from>
        <xdr:to>
          <xdr:col>8</xdr:col>
          <xdr:colOff>419100</xdr:colOff>
          <xdr:row>74</xdr:row>
          <xdr:rowOff>220980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75</xdr:row>
          <xdr:rowOff>30480</xdr:rowOff>
        </xdr:from>
        <xdr:to>
          <xdr:col>8</xdr:col>
          <xdr:colOff>419100</xdr:colOff>
          <xdr:row>75</xdr:row>
          <xdr:rowOff>213360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76</xdr:row>
          <xdr:rowOff>0</xdr:rowOff>
        </xdr:from>
        <xdr:to>
          <xdr:col>8</xdr:col>
          <xdr:colOff>419100</xdr:colOff>
          <xdr:row>76</xdr:row>
          <xdr:rowOff>182880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77</xdr:row>
          <xdr:rowOff>0</xdr:rowOff>
        </xdr:from>
        <xdr:to>
          <xdr:col>8</xdr:col>
          <xdr:colOff>419100</xdr:colOff>
          <xdr:row>77</xdr:row>
          <xdr:rowOff>182880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77</xdr:row>
          <xdr:rowOff>0</xdr:rowOff>
        </xdr:from>
        <xdr:to>
          <xdr:col>8</xdr:col>
          <xdr:colOff>419100</xdr:colOff>
          <xdr:row>77</xdr:row>
          <xdr:rowOff>182880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78</xdr:row>
          <xdr:rowOff>0</xdr:rowOff>
        </xdr:from>
        <xdr:to>
          <xdr:col>8</xdr:col>
          <xdr:colOff>419100</xdr:colOff>
          <xdr:row>78</xdr:row>
          <xdr:rowOff>182880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1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79</xdr:row>
          <xdr:rowOff>0</xdr:rowOff>
        </xdr:from>
        <xdr:to>
          <xdr:col>8</xdr:col>
          <xdr:colOff>419100</xdr:colOff>
          <xdr:row>79</xdr:row>
          <xdr:rowOff>182880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79</xdr:row>
          <xdr:rowOff>0</xdr:rowOff>
        </xdr:from>
        <xdr:to>
          <xdr:col>8</xdr:col>
          <xdr:colOff>419100</xdr:colOff>
          <xdr:row>79</xdr:row>
          <xdr:rowOff>182880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80</xdr:row>
          <xdr:rowOff>0</xdr:rowOff>
        </xdr:from>
        <xdr:to>
          <xdr:col>8</xdr:col>
          <xdr:colOff>419100</xdr:colOff>
          <xdr:row>80</xdr:row>
          <xdr:rowOff>182880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118</xdr:row>
          <xdr:rowOff>68580</xdr:rowOff>
        </xdr:from>
        <xdr:to>
          <xdr:col>8</xdr:col>
          <xdr:colOff>419100</xdr:colOff>
          <xdr:row>118</xdr:row>
          <xdr:rowOff>259080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119</xdr:row>
          <xdr:rowOff>0</xdr:rowOff>
        </xdr:from>
        <xdr:to>
          <xdr:col>8</xdr:col>
          <xdr:colOff>419100</xdr:colOff>
          <xdr:row>119</xdr:row>
          <xdr:rowOff>190500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120</xdr:row>
          <xdr:rowOff>7620</xdr:rowOff>
        </xdr:from>
        <xdr:to>
          <xdr:col>8</xdr:col>
          <xdr:colOff>419100</xdr:colOff>
          <xdr:row>120</xdr:row>
          <xdr:rowOff>198120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122</xdr:row>
          <xdr:rowOff>0</xdr:rowOff>
        </xdr:from>
        <xdr:to>
          <xdr:col>8</xdr:col>
          <xdr:colOff>419100</xdr:colOff>
          <xdr:row>122</xdr:row>
          <xdr:rowOff>190500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122</xdr:row>
          <xdr:rowOff>0</xdr:rowOff>
        </xdr:from>
        <xdr:to>
          <xdr:col>8</xdr:col>
          <xdr:colOff>419100</xdr:colOff>
          <xdr:row>122</xdr:row>
          <xdr:rowOff>190500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123</xdr:row>
          <xdr:rowOff>7620</xdr:rowOff>
        </xdr:from>
        <xdr:to>
          <xdr:col>8</xdr:col>
          <xdr:colOff>419100</xdr:colOff>
          <xdr:row>123</xdr:row>
          <xdr:rowOff>198120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124</xdr:row>
          <xdr:rowOff>7620</xdr:rowOff>
        </xdr:from>
        <xdr:to>
          <xdr:col>8</xdr:col>
          <xdr:colOff>419100</xdr:colOff>
          <xdr:row>124</xdr:row>
          <xdr:rowOff>198120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1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125</xdr:row>
          <xdr:rowOff>7620</xdr:rowOff>
        </xdr:from>
        <xdr:to>
          <xdr:col>8</xdr:col>
          <xdr:colOff>419100</xdr:colOff>
          <xdr:row>125</xdr:row>
          <xdr:rowOff>198120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126</xdr:row>
          <xdr:rowOff>7620</xdr:rowOff>
        </xdr:from>
        <xdr:to>
          <xdr:col>8</xdr:col>
          <xdr:colOff>419100</xdr:colOff>
          <xdr:row>126</xdr:row>
          <xdr:rowOff>198120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127</xdr:row>
          <xdr:rowOff>7620</xdr:rowOff>
        </xdr:from>
        <xdr:to>
          <xdr:col>8</xdr:col>
          <xdr:colOff>419100</xdr:colOff>
          <xdr:row>127</xdr:row>
          <xdr:rowOff>198120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116</xdr:row>
          <xdr:rowOff>7620</xdr:rowOff>
        </xdr:from>
        <xdr:to>
          <xdr:col>8</xdr:col>
          <xdr:colOff>419100</xdr:colOff>
          <xdr:row>116</xdr:row>
          <xdr:rowOff>198120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1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120</xdr:row>
          <xdr:rowOff>7620</xdr:rowOff>
        </xdr:from>
        <xdr:to>
          <xdr:col>8</xdr:col>
          <xdr:colOff>419100</xdr:colOff>
          <xdr:row>120</xdr:row>
          <xdr:rowOff>198120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121</xdr:row>
          <xdr:rowOff>68580</xdr:rowOff>
        </xdr:from>
        <xdr:to>
          <xdr:col>8</xdr:col>
          <xdr:colOff>419100</xdr:colOff>
          <xdr:row>121</xdr:row>
          <xdr:rowOff>259080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1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122</xdr:row>
          <xdr:rowOff>0</xdr:rowOff>
        </xdr:from>
        <xdr:to>
          <xdr:col>8</xdr:col>
          <xdr:colOff>419100</xdr:colOff>
          <xdr:row>122</xdr:row>
          <xdr:rowOff>190500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1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123</xdr:row>
          <xdr:rowOff>7620</xdr:rowOff>
        </xdr:from>
        <xdr:to>
          <xdr:col>8</xdr:col>
          <xdr:colOff>419100</xdr:colOff>
          <xdr:row>123</xdr:row>
          <xdr:rowOff>198120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1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124</xdr:row>
          <xdr:rowOff>7620</xdr:rowOff>
        </xdr:from>
        <xdr:to>
          <xdr:col>8</xdr:col>
          <xdr:colOff>419100</xdr:colOff>
          <xdr:row>124</xdr:row>
          <xdr:rowOff>198120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1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125</xdr:row>
          <xdr:rowOff>7620</xdr:rowOff>
        </xdr:from>
        <xdr:to>
          <xdr:col>8</xdr:col>
          <xdr:colOff>419100</xdr:colOff>
          <xdr:row>125</xdr:row>
          <xdr:rowOff>198120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1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126</xdr:row>
          <xdr:rowOff>7620</xdr:rowOff>
        </xdr:from>
        <xdr:to>
          <xdr:col>8</xdr:col>
          <xdr:colOff>419100</xdr:colOff>
          <xdr:row>126</xdr:row>
          <xdr:rowOff>198120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1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127</xdr:row>
          <xdr:rowOff>7620</xdr:rowOff>
        </xdr:from>
        <xdr:to>
          <xdr:col>8</xdr:col>
          <xdr:colOff>419100</xdr:colOff>
          <xdr:row>127</xdr:row>
          <xdr:rowOff>198120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116</xdr:row>
          <xdr:rowOff>7620</xdr:rowOff>
        </xdr:from>
        <xdr:to>
          <xdr:col>8</xdr:col>
          <xdr:colOff>419100</xdr:colOff>
          <xdr:row>116</xdr:row>
          <xdr:rowOff>198120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1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117</xdr:row>
          <xdr:rowOff>60960</xdr:rowOff>
        </xdr:from>
        <xdr:to>
          <xdr:col>8</xdr:col>
          <xdr:colOff>419100</xdr:colOff>
          <xdr:row>117</xdr:row>
          <xdr:rowOff>251460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1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120</xdr:row>
          <xdr:rowOff>7620</xdr:rowOff>
        </xdr:from>
        <xdr:to>
          <xdr:col>8</xdr:col>
          <xdr:colOff>419100</xdr:colOff>
          <xdr:row>120</xdr:row>
          <xdr:rowOff>198120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1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122</xdr:row>
          <xdr:rowOff>0</xdr:rowOff>
        </xdr:from>
        <xdr:to>
          <xdr:col>8</xdr:col>
          <xdr:colOff>419100</xdr:colOff>
          <xdr:row>122</xdr:row>
          <xdr:rowOff>190500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1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123</xdr:row>
          <xdr:rowOff>7620</xdr:rowOff>
        </xdr:from>
        <xdr:to>
          <xdr:col>8</xdr:col>
          <xdr:colOff>419100</xdr:colOff>
          <xdr:row>123</xdr:row>
          <xdr:rowOff>198120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1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124</xdr:row>
          <xdr:rowOff>7620</xdr:rowOff>
        </xdr:from>
        <xdr:to>
          <xdr:col>8</xdr:col>
          <xdr:colOff>419100</xdr:colOff>
          <xdr:row>124</xdr:row>
          <xdr:rowOff>198120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1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125</xdr:row>
          <xdr:rowOff>7620</xdr:rowOff>
        </xdr:from>
        <xdr:to>
          <xdr:col>8</xdr:col>
          <xdr:colOff>419100</xdr:colOff>
          <xdr:row>125</xdr:row>
          <xdr:rowOff>198120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1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126</xdr:row>
          <xdr:rowOff>7620</xdr:rowOff>
        </xdr:from>
        <xdr:to>
          <xdr:col>8</xdr:col>
          <xdr:colOff>419100</xdr:colOff>
          <xdr:row>126</xdr:row>
          <xdr:rowOff>198120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1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127</xdr:row>
          <xdr:rowOff>7620</xdr:rowOff>
        </xdr:from>
        <xdr:to>
          <xdr:col>8</xdr:col>
          <xdr:colOff>419100</xdr:colOff>
          <xdr:row>127</xdr:row>
          <xdr:rowOff>198120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1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39</xdr:row>
          <xdr:rowOff>30480</xdr:rowOff>
        </xdr:from>
        <xdr:to>
          <xdr:col>8</xdr:col>
          <xdr:colOff>419100</xdr:colOff>
          <xdr:row>39</xdr:row>
          <xdr:rowOff>220980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1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128</xdr:row>
          <xdr:rowOff>7620</xdr:rowOff>
        </xdr:from>
        <xdr:to>
          <xdr:col>8</xdr:col>
          <xdr:colOff>419100</xdr:colOff>
          <xdr:row>128</xdr:row>
          <xdr:rowOff>198120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1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71</xdr:row>
          <xdr:rowOff>220980</xdr:rowOff>
        </xdr:from>
        <xdr:to>
          <xdr:col>8</xdr:col>
          <xdr:colOff>419100</xdr:colOff>
          <xdr:row>71</xdr:row>
          <xdr:rowOff>411480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1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68</xdr:row>
          <xdr:rowOff>0</xdr:rowOff>
        </xdr:from>
        <xdr:to>
          <xdr:col>8</xdr:col>
          <xdr:colOff>419100</xdr:colOff>
          <xdr:row>68</xdr:row>
          <xdr:rowOff>190500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1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114</xdr:row>
          <xdr:rowOff>7620</xdr:rowOff>
        </xdr:from>
        <xdr:to>
          <xdr:col>8</xdr:col>
          <xdr:colOff>419100</xdr:colOff>
          <xdr:row>114</xdr:row>
          <xdr:rowOff>198120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115</xdr:row>
          <xdr:rowOff>7620</xdr:rowOff>
        </xdr:from>
        <xdr:to>
          <xdr:col>8</xdr:col>
          <xdr:colOff>419100</xdr:colOff>
          <xdr:row>115</xdr:row>
          <xdr:rowOff>198120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1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42</xdr:row>
          <xdr:rowOff>45720</xdr:rowOff>
        </xdr:from>
        <xdr:to>
          <xdr:col>8</xdr:col>
          <xdr:colOff>426720</xdr:colOff>
          <xdr:row>42</xdr:row>
          <xdr:rowOff>228600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1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64</xdr:row>
          <xdr:rowOff>38100</xdr:rowOff>
        </xdr:from>
        <xdr:to>
          <xdr:col>8</xdr:col>
          <xdr:colOff>419100</xdr:colOff>
          <xdr:row>64</xdr:row>
          <xdr:rowOff>228600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1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59</xdr:row>
          <xdr:rowOff>38100</xdr:rowOff>
        </xdr:from>
        <xdr:to>
          <xdr:col>8</xdr:col>
          <xdr:colOff>419100</xdr:colOff>
          <xdr:row>59</xdr:row>
          <xdr:rowOff>228600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1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105</xdr:row>
          <xdr:rowOff>60960</xdr:rowOff>
        </xdr:from>
        <xdr:to>
          <xdr:col>8</xdr:col>
          <xdr:colOff>419100</xdr:colOff>
          <xdr:row>105</xdr:row>
          <xdr:rowOff>236220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1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106</xdr:row>
          <xdr:rowOff>60960</xdr:rowOff>
        </xdr:from>
        <xdr:to>
          <xdr:col>8</xdr:col>
          <xdr:colOff>419100</xdr:colOff>
          <xdr:row>106</xdr:row>
          <xdr:rowOff>236220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136</xdr:row>
          <xdr:rowOff>7620</xdr:rowOff>
        </xdr:from>
        <xdr:to>
          <xdr:col>8</xdr:col>
          <xdr:colOff>419100</xdr:colOff>
          <xdr:row>136</xdr:row>
          <xdr:rowOff>198120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94</xdr:row>
          <xdr:rowOff>60960</xdr:rowOff>
        </xdr:from>
        <xdr:to>
          <xdr:col>8</xdr:col>
          <xdr:colOff>419100</xdr:colOff>
          <xdr:row>94</xdr:row>
          <xdr:rowOff>236220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1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107</xdr:row>
          <xdr:rowOff>60960</xdr:rowOff>
        </xdr:from>
        <xdr:to>
          <xdr:col>8</xdr:col>
          <xdr:colOff>419100</xdr:colOff>
          <xdr:row>107</xdr:row>
          <xdr:rowOff>236220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1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1"/>
  <sheetViews>
    <sheetView tabSelected="1" zoomScale="115" zoomScaleNormal="115" workbookViewId="0">
      <selection activeCell="B2" sqref="B2:E2"/>
    </sheetView>
  </sheetViews>
  <sheetFormatPr defaultRowHeight="13.2" x14ac:dyDescent="0.2"/>
  <cols>
    <col min="1" max="1" width="3.109375" customWidth="1"/>
    <col min="2" max="2" width="14.33203125" customWidth="1"/>
    <col min="3" max="3" width="20.44140625" customWidth="1"/>
    <col min="4" max="4" width="22.77734375" customWidth="1"/>
    <col min="5" max="5" width="31.44140625" customWidth="1"/>
    <col min="6" max="6" width="8.33203125" customWidth="1"/>
  </cols>
  <sheetData>
    <row r="1" spans="2:5" x14ac:dyDescent="0.2">
      <c r="B1" s="67" t="s">
        <v>295</v>
      </c>
      <c r="C1" s="27"/>
      <c r="D1" s="27"/>
      <c r="E1" s="28"/>
    </row>
    <row r="2" spans="2:5" ht="36" customHeight="1" x14ac:dyDescent="0.2">
      <c r="B2" s="149" t="s">
        <v>291</v>
      </c>
      <c r="C2" s="150"/>
      <c r="D2" s="150"/>
      <c r="E2" s="150"/>
    </row>
    <row r="3" spans="2:5" x14ac:dyDescent="0.2">
      <c r="B3" s="200" t="s">
        <v>16</v>
      </c>
      <c r="C3" s="201"/>
      <c r="D3" s="202"/>
      <c r="E3" s="203"/>
    </row>
    <row r="4" spans="2:5" ht="27" customHeight="1" x14ac:dyDescent="0.2">
      <c r="B4" s="204" t="s">
        <v>17</v>
      </c>
      <c r="C4" s="151"/>
      <c r="D4" s="38"/>
      <c r="E4" s="205"/>
    </row>
    <row r="5" spans="2:5" x14ac:dyDescent="0.2">
      <c r="B5" s="206" t="s">
        <v>308</v>
      </c>
      <c r="C5" s="152"/>
      <c r="D5" s="39"/>
      <c r="E5" s="207"/>
    </row>
    <row r="6" spans="2:5" x14ac:dyDescent="0.2">
      <c r="B6" s="206" t="s">
        <v>309</v>
      </c>
      <c r="C6" s="152"/>
      <c r="D6" s="39"/>
      <c r="E6" s="207"/>
    </row>
    <row r="7" spans="2:5" x14ac:dyDescent="0.2">
      <c r="B7" s="206" t="s">
        <v>19</v>
      </c>
      <c r="C7" s="152"/>
      <c r="D7" s="39"/>
      <c r="E7" s="207"/>
    </row>
    <row r="8" spans="2:5" x14ac:dyDescent="0.2">
      <c r="B8" s="206" t="s">
        <v>18</v>
      </c>
      <c r="C8" s="152"/>
      <c r="D8" s="39" t="s">
        <v>10</v>
      </c>
      <c r="E8" s="207"/>
    </row>
    <row r="9" spans="2:5" x14ac:dyDescent="0.2">
      <c r="B9" s="208" t="s">
        <v>20</v>
      </c>
      <c r="C9" s="209"/>
      <c r="D9" s="210" t="s">
        <v>28</v>
      </c>
      <c r="E9" s="211"/>
    </row>
    <row r="10" spans="2:5" ht="19.5" customHeight="1" x14ac:dyDescent="0.2">
      <c r="B10" s="65" t="s">
        <v>313</v>
      </c>
      <c r="C10" s="65"/>
      <c r="D10" s="63"/>
      <c r="E10" s="64"/>
    </row>
    <row r="11" spans="2:5" ht="13.8" x14ac:dyDescent="0.2">
      <c r="B11" s="29"/>
      <c r="C11" s="27"/>
      <c r="D11" s="27"/>
      <c r="E11" s="27"/>
    </row>
    <row r="12" spans="2:5" ht="13.5" customHeight="1" x14ac:dyDescent="0.2">
      <c r="C12" s="154" t="s">
        <v>21</v>
      </c>
      <c r="D12" s="154"/>
      <c r="E12" s="43"/>
    </row>
    <row r="13" spans="2:5" ht="27.75" customHeight="1" x14ac:dyDescent="0.2">
      <c r="B13" s="42"/>
      <c r="C13" s="30" t="s">
        <v>22</v>
      </c>
      <c r="D13" s="44" t="s">
        <v>130</v>
      </c>
      <c r="E13" s="30" t="s">
        <v>24</v>
      </c>
    </row>
    <row r="14" spans="2:5" x14ac:dyDescent="0.15">
      <c r="B14" s="42"/>
      <c r="C14" s="32" t="s">
        <v>23</v>
      </c>
      <c r="D14" s="31" t="s">
        <v>71</v>
      </c>
      <c r="E14" s="33" t="s">
        <v>11</v>
      </c>
    </row>
    <row r="15" spans="2:5" x14ac:dyDescent="0.15">
      <c r="B15" s="42"/>
      <c r="C15" s="32" t="s">
        <v>49</v>
      </c>
      <c r="D15" s="34" t="s">
        <v>15</v>
      </c>
      <c r="E15" s="33" t="s">
        <v>12</v>
      </c>
    </row>
    <row r="16" spans="2:5" x14ac:dyDescent="0.15">
      <c r="B16" s="42"/>
      <c r="C16" s="32" t="s">
        <v>25</v>
      </c>
      <c r="D16" s="33" t="s">
        <v>13</v>
      </c>
      <c r="E16" s="33" t="s">
        <v>12</v>
      </c>
    </row>
    <row r="17" spans="2:5" x14ac:dyDescent="0.2">
      <c r="B17" s="42"/>
      <c r="C17" s="35"/>
      <c r="D17" s="40"/>
      <c r="E17" s="35"/>
    </row>
    <row r="18" spans="2:5" x14ac:dyDescent="0.2">
      <c r="B18" s="42"/>
      <c r="C18" s="35"/>
      <c r="D18" s="40"/>
      <c r="E18" s="35"/>
    </row>
    <row r="19" spans="2:5" x14ac:dyDescent="0.2">
      <c r="B19" s="42"/>
      <c r="C19" s="35"/>
      <c r="D19" s="40"/>
      <c r="E19" s="35"/>
    </row>
    <row r="20" spans="2:5" x14ac:dyDescent="0.2">
      <c r="B20" s="42"/>
      <c r="C20" s="35"/>
      <c r="D20" s="40"/>
      <c r="E20" s="35"/>
    </row>
    <row r="21" spans="2:5" x14ac:dyDescent="0.2">
      <c r="B21" s="42"/>
      <c r="C21" s="35"/>
      <c r="D21" s="45"/>
      <c r="E21" s="35"/>
    </row>
    <row r="22" spans="2:5" x14ac:dyDescent="0.2">
      <c r="B22" s="42"/>
      <c r="C22" s="35"/>
      <c r="D22" s="40"/>
      <c r="E22" s="35"/>
    </row>
    <row r="23" spans="2:5" x14ac:dyDescent="0.2">
      <c r="B23" s="42"/>
      <c r="C23" s="35"/>
      <c r="D23" s="40"/>
      <c r="E23" s="35"/>
    </row>
    <row r="24" spans="2:5" x14ac:dyDescent="0.2">
      <c r="B24" s="42"/>
      <c r="C24" s="35"/>
      <c r="D24" s="35"/>
      <c r="E24" s="35"/>
    </row>
    <row r="25" spans="2:5" x14ac:dyDescent="0.2">
      <c r="B25" s="42"/>
      <c r="C25" s="35"/>
      <c r="D25" s="35"/>
      <c r="E25" s="35"/>
    </row>
    <row r="26" spans="2:5" x14ac:dyDescent="0.2">
      <c r="B26" s="42"/>
      <c r="C26" s="35"/>
      <c r="D26" s="35"/>
      <c r="E26" s="35"/>
    </row>
    <row r="27" spans="2:5" x14ac:dyDescent="0.2">
      <c r="B27" s="42"/>
      <c r="C27" s="35"/>
      <c r="D27" s="35"/>
      <c r="E27" s="35"/>
    </row>
    <row r="28" spans="2:5" x14ac:dyDescent="0.2">
      <c r="B28" s="42"/>
      <c r="C28" s="35"/>
      <c r="D28" s="35"/>
      <c r="E28" s="35"/>
    </row>
    <row r="29" spans="2:5" x14ac:dyDescent="0.2">
      <c r="B29" s="42"/>
      <c r="C29" s="35"/>
      <c r="D29" s="35"/>
      <c r="E29" s="35"/>
    </row>
    <row r="30" spans="2:5" x14ac:dyDescent="0.2">
      <c r="B30" s="42"/>
      <c r="C30" s="35"/>
      <c r="D30" s="35"/>
      <c r="E30" s="35"/>
    </row>
    <row r="31" spans="2:5" x14ac:dyDescent="0.2">
      <c r="B31" s="42"/>
      <c r="C31" s="35"/>
      <c r="D31" s="35"/>
      <c r="E31" s="35"/>
    </row>
    <row r="32" spans="2:5" x14ac:dyDescent="0.2">
      <c r="B32" s="42"/>
      <c r="C32" s="35"/>
      <c r="D32" s="35"/>
      <c r="E32" s="35"/>
    </row>
    <row r="33" spans="2:5" x14ac:dyDescent="0.2">
      <c r="B33" s="42"/>
      <c r="C33" s="35"/>
      <c r="D33" s="35"/>
      <c r="E33" s="35"/>
    </row>
    <row r="34" spans="2:5" x14ac:dyDescent="0.2">
      <c r="B34" s="42"/>
      <c r="C34" s="35"/>
      <c r="D34" s="35"/>
      <c r="E34" s="35"/>
    </row>
    <row r="35" spans="2:5" x14ac:dyDescent="0.2">
      <c r="B35" s="42"/>
      <c r="C35" s="35"/>
      <c r="D35" s="35"/>
      <c r="E35" s="35"/>
    </row>
    <row r="36" spans="2:5" x14ac:dyDescent="0.2">
      <c r="B36" s="42"/>
      <c r="C36" s="35"/>
      <c r="D36" s="35"/>
      <c r="E36" s="35"/>
    </row>
    <row r="37" spans="2:5" x14ac:dyDescent="0.2">
      <c r="B37" s="42"/>
      <c r="C37" s="35"/>
      <c r="D37" s="35"/>
      <c r="E37" s="35"/>
    </row>
    <row r="38" spans="2:5" x14ac:dyDescent="0.2">
      <c r="B38" s="42"/>
      <c r="C38" s="35"/>
      <c r="D38" s="35"/>
      <c r="E38" s="35"/>
    </row>
    <row r="39" spans="2:5" x14ac:dyDescent="0.2">
      <c r="B39" s="42"/>
      <c r="C39" s="35"/>
      <c r="D39" s="35"/>
      <c r="E39" s="35"/>
    </row>
    <row r="40" spans="2:5" x14ac:dyDescent="0.2">
      <c r="B40" s="42"/>
      <c r="C40" s="35"/>
      <c r="D40" s="35"/>
      <c r="E40" s="35"/>
    </row>
    <row r="41" spans="2:5" x14ac:dyDescent="0.2">
      <c r="B41" s="36"/>
    </row>
    <row r="42" spans="2:5" ht="14.25" customHeight="1" x14ac:dyDescent="0.2">
      <c r="B42" s="45"/>
    </row>
    <row r="43" spans="2:5" x14ac:dyDescent="0.2">
      <c r="B43" s="37" t="s">
        <v>26</v>
      </c>
    </row>
    <row r="44" spans="2:5" ht="54.75" customHeight="1" x14ac:dyDescent="0.2">
      <c r="B44" s="155" t="s">
        <v>314</v>
      </c>
      <c r="C44" s="155"/>
      <c r="D44" s="155"/>
      <c r="E44" s="155"/>
    </row>
    <row r="45" spans="2:5" ht="22.5" customHeight="1" x14ac:dyDescent="0.2">
      <c r="B45" s="156" t="s">
        <v>27</v>
      </c>
      <c r="C45" s="156"/>
      <c r="D45" s="156"/>
      <c r="E45" s="156"/>
    </row>
    <row r="46" spans="2:5" ht="48" customHeight="1" x14ac:dyDescent="0.2">
      <c r="B46" s="155" t="s">
        <v>72</v>
      </c>
      <c r="C46" s="155"/>
      <c r="D46" s="155"/>
      <c r="E46" s="155"/>
    </row>
    <row r="47" spans="2:5" ht="33" customHeight="1" x14ac:dyDescent="0.2">
      <c r="B47" s="153" t="s">
        <v>129</v>
      </c>
      <c r="C47" s="153"/>
      <c r="D47" s="153"/>
      <c r="E47" s="153"/>
    </row>
    <row r="48" spans="2:5" ht="6" customHeight="1" x14ac:dyDescent="0.2"/>
    <row r="49" spans="2:5" ht="49.5" customHeight="1" x14ac:dyDescent="0.2">
      <c r="B49" s="157" t="s">
        <v>73</v>
      </c>
      <c r="C49" s="157"/>
      <c r="D49" s="157"/>
      <c r="E49" s="157"/>
    </row>
    <row r="50" spans="2:5" ht="3.75" customHeight="1" x14ac:dyDescent="0.2"/>
    <row r="51" spans="2:5" ht="25.5" customHeight="1" x14ac:dyDescent="0.2">
      <c r="B51" s="155" t="s">
        <v>60</v>
      </c>
      <c r="C51" s="155"/>
      <c r="D51" s="155"/>
      <c r="E51" s="155"/>
    </row>
  </sheetData>
  <mergeCells count="16">
    <mergeCell ref="B51:E51"/>
    <mergeCell ref="B44:E44"/>
    <mergeCell ref="B45:E45"/>
    <mergeCell ref="B46:E46"/>
    <mergeCell ref="B49:E49"/>
    <mergeCell ref="B2:E2"/>
    <mergeCell ref="B4:C4"/>
    <mergeCell ref="B3:C3"/>
    <mergeCell ref="B5:C5"/>
    <mergeCell ref="B47:E47"/>
    <mergeCell ref="B7:C7"/>
    <mergeCell ref="B6:C6"/>
    <mergeCell ref="C12:D12"/>
    <mergeCell ref="D9:E9"/>
    <mergeCell ref="B9:C9"/>
    <mergeCell ref="B8:C8"/>
  </mergeCells>
  <phoneticPr fontId="3"/>
  <pageMargins left="0.78740157480314965" right="0" top="0.39370078740157483" bottom="0"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M144"/>
  <sheetViews>
    <sheetView zoomScaleNormal="100" zoomScaleSheetLayoutView="75" workbookViewId="0">
      <selection activeCell="F148" sqref="F148"/>
    </sheetView>
  </sheetViews>
  <sheetFormatPr defaultRowHeight="13.2" x14ac:dyDescent="0.2"/>
  <cols>
    <col min="1" max="1" width="1.44140625" customWidth="1"/>
    <col min="2" max="2" width="4.77734375" customWidth="1"/>
    <col min="3" max="3" width="7.33203125" customWidth="1"/>
    <col min="5" max="5" width="12.44140625" customWidth="1"/>
    <col min="6" max="6" width="39.88671875" customWidth="1"/>
    <col min="7" max="7" width="44.6640625" customWidth="1"/>
    <col min="8" max="8" width="11.109375" customWidth="1"/>
    <col min="9" max="9" width="10.44140625" customWidth="1"/>
    <col min="11" max="11" width="8.88671875" style="45"/>
    <col min="12" max="12" width="16.77734375" customWidth="1"/>
  </cols>
  <sheetData>
    <row r="2" spans="3:13" ht="14.4" x14ac:dyDescent="0.2">
      <c r="C2" s="1" t="s">
        <v>295</v>
      </c>
      <c r="D2" s="2"/>
      <c r="E2" s="2"/>
      <c r="F2" s="2"/>
      <c r="G2" s="3"/>
      <c r="H2" s="3"/>
      <c r="I2" s="3"/>
      <c r="J2" s="3"/>
    </row>
    <row r="3" spans="3:13" ht="14.25" customHeight="1" x14ac:dyDescent="0.2">
      <c r="C3" s="171" t="s">
        <v>292</v>
      </c>
      <c r="D3" s="171"/>
      <c r="E3" s="171"/>
      <c r="F3" s="171"/>
      <c r="G3" s="171"/>
      <c r="H3" s="171"/>
      <c r="I3" s="171"/>
      <c r="J3" s="171"/>
      <c r="K3" s="45" t="s">
        <v>227</v>
      </c>
    </row>
    <row r="4" spans="3:13" ht="14.25" customHeight="1" x14ac:dyDescent="0.2">
      <c r="C4" s="171"/>
      <c r="D4" s="171"/>
      <c r="E4" s="171"/>
      <c r="F4" s="171"/>
      <c r="G4" s="171"/>
      <c r="H4" s="171"/>
      <c r="I4" s="171"/>
      <c r="J4" s="171"/>
      <c r="K4" s="45" t="s">
        <v>226</v>
      </c>
      <c r="M4">
        <f>IF(OR(I25:I70,I82:I111)=TRUE,60000,0)</f>
        <v>0</v>
      </c>
    </row>
    <row r="5" spans="3:13" ht="14.4" x14ac:dyDescent="0.2">
      <c r="C5" s="2"/>
      <c r="D5" s="4"/>
      <c r="E5" s="5"/>
      <c r="F5" s="5"/>
      <c r="G5" s="5"/>
      <c r="H5" s="5"/>
      <c r="I5" s="5"/>
      <c r="J5" s="5"/>
      <c r="K5" s="45" t="s">
        <v>279</v>
      </c>
      <c r="M5">
        <f>IF(OR(I72:I81)=TRUE,30000,0)</f>
        <v>0</v>
      </c>
    </row>
    <row r="6" spans="3:13" x14ac:dyDescent="0.2">
      <c r="C6" s="182" t="s">
        <v>92</v>
      </c>
      <c r="D6" s="183"/>
      <c r="E6" s="183"/>
      <c r="F6" s="183"/>
      <c r="G6" s="183"/>
      <c r="H6" s="183"/>
      <c r="I6" s="183"/>
      <c r="J6" s="184"/>
    </row>
    <row r="7" spans="3:13" x14ac:dyDescent="0.2">
      <c r="C7" s="185"/>
      <c r="D7" s="186"/>
      <c r="E7" s="186"/>
      <c r="F7" s="186"/>
      <c r="G7" s="186"/>
      <c r="H7" s="186"/>
      <c r="I7" s="186"/>
      <c r="J7" s="187"/>
      <c r="K7" s="45" t="s">
        <v>247</v>
      </c>
      <c r="M7">
        <f>IF(OR(I115:I142)=TRUE,30000,0)</f>
        <v>0</v>
      </c>
    </row>
    <row r="8" spans="3:13" x14ac:dyDescent="0.2">
      <c r="C8" s="185"/>
      <c r="D8" s="186"/>
      <c r="E8" s="186"/>
      <c r="F8" s="186"/>
      <c r="G8" s="186"/>
      <c r="H8" s="186"/>
      <c r="I8" s="186"/>
      <c r="J8" s="187"/>
      <c r="K8" s="45" t="s">
        <v>275</v>
      </c>
      <c r="M8">
        <f>IF(OR(M4)=TRUE,60000,IF(OR(M5)=TRUE,30000,0))</f>
        <v>0</v>
      </c>
    </row>
    <row r="9" spans="3:13" x14ac:dyDescent="0.2">
      <c r="C9" s="188"/>
      <c r="D9" s="189"/>
      <c r="E9" s="189"/>
      <c r="F9" s="189"/>
      <c r="G9" s="189"/>
      <c r="H9" s="189"/>
      <c r="I9" s="189"/>
      <c r="J9" s="190"/>
      <c r="K9" s="45" t="s">
        <v>248</v>
      </c>
      <c r="M9">
        <f>SUM(M7+M8)</f>
        <v>0</v>
      </c>
    </row>
    <row r="10" spans="3:13" ht="16.2" x14ac:dyDescent="0.2">
      <c r="C10" s="2"/>
      <c r="D10" s="6"/>
      <c r="E10" s="7"/>
      <c r="F10" s="2"/>
      <c r="G10" s="3"/>
      <c r="H10" s="3"/>
      <c r="I10" s="3"/>
      <c r="J10" s="3"/>
    </row>
    <row r="11" spans="3:13" ht="142.19999999999999" customHeight="1" x14ac:dyDescent="0.2">
      <c r="C11" s="8" t="s">
        <v>278</v>
      </c>
      <c r="D11" s="9"/>
      <c r="E11" s="10"/>
      <c r="F11" s="11">
        <f>M9</f>
        <v>0</v>
      </c>
      <c r="G11" s="158" t="s">
        <v>311</v>
      </c>
      <c r="H11" s="158"/>
      <c r="I11" s="158"/>
      <c r="J11" s="158"/>
      <c r="K11" s="158"/>
    </row>
    <row r="12" spans="3:13" ht="22.5" customHeight="1" x14ac:dyDescent="0.2">
      <c r="C12" s="12" t="s">
        <v>249</v>
      </c>
      <c r="D12" s="13"/>
      <c r="E12" s="14"/>
      <c r="F12" s="15">
        <f>IF(SUM(J25:J142)&gt;150000,150000,SUM(J25:J142))</f>
        <v>0</v>
      </c>
      <c r="G12" s="199" t="s">
        <v>251</v>
      </c>
      <c r="H12" s="199"/>
      <c r="I12" s="199"/>
      <c r="J12" s="108"/>
    </row>
    <row r="13" spans="3:13" ht="22.5" customHeight="1" x14ac:dyDescent="0.2">
      <c r="C13" s="12" t="s">
        <v>250</v>
      </c>
      <c r="D13" s="13"/>
      <c r="E13" s="14"/>
      <c r="F13" s="15">
        <f>SUM(F11:F12)</f>
        <v>0</v>
      </c>
      <c r="G13" s="16" t="s">
        <v>246</v>
      </c>
      <c r="H13" s="3"/>
      <c r="J13" s="4"/>
      <c r="K13" s="212"/>
      <c r="L13" s="4"/>
      <c r="M13" s="4"/>
    </row>
    <row r="14" spans="3:13" ht="22.5" customHeight="1" x14ac:dyDescent="0.2">
      <c r="C14" s="54" t="s">
        <v>93</v>
      </c>
      <c r="D14" s="55"/>
      <c r="E14" s="56"/>
      <c r="F14" s="57" t="s">
        <v>97</v>
      </c>
      <c r="G14" s="58" t="s">
        <v>94</v>
      </c>
      <c r="H14" s="95"/>
      <c r="I14" s="95"/>
      <c r="J14" s="4"/>
      <c r="K14" s="212"/>
      <c r="L14" s="4"/>
      <c r="M14" s="4"/>
    </row>
    <row r="15" spans="3:13" ht="22.5" customHeight="1" x14ac:dyDescent="0.2">
      <c r="C15" s="191" t="s">
        <v>95</v>
      </c>
      <c r="D15" s="191"/>
      <c r="E15" s="191"/>
      <c r="F15" s="59" t="s">
        <v>98</v>
      </c>
      <c r="G15" s="58" t="s">
        <v>96</v>
      </c>
      <c r="H15" s="3"/>
      <c r="I15" s="3"/>
      <c r="J15" s="4"/>
      <c r="K15" s="212"/>
      <c r="L15" s="4"/>
      <c r="M15" s="4"/>
    </row>
    <row r="16" spans="3:13" ht="22.5" customHeight="1" x14ac:dyDescent="0.2">
      <c r="C16" s="62"/>
      <c r="D16" s="60"/>
      <c r="E16" s="60"/>
      <c r="F16" s="61"/>
      <c r="G16" s="58"/>
      <c r="H16" s="3"/>
      <c r="I16" s="3"/>
      <c r="J16" s="4"/>
      <c r="K16" s="212"/>
      <c r="L16" s="4"/>
      <c r="M16" s="4"/>
    </row>
    <row r="17" spans="3:13" ht="26.25" customHeight="1" x14ac:dyDescent="0.2">
      <c r="C17" s="1"/>
      <c r="D17" s="195" t="s">
        <v>225</v>
      </c>
      <c r="E17" s="196"/>
      <c r="F17" s="196"/>
      <c r="G17" s="196"/>
      <c r="H17" s="196"/>
      <c r="I17" s="196"/>
      <c r="J17" s="110"/>
      <c r="K17" s="213"/>
      <c r="L17" s="110"/>
      <c r="M17" s="4"/>
    </row>
    <row r="18" spans="3:13" ht="39" customHeight="1" x14ac:dyDescent="0.15">
      <c r="C18" s="1"/>
      <c r="D18" s="198" t="s">
        <v>132</v>
      </c>
      <c r="E18" s="198"/>
      <c r="F18" s="198"/>
      <c r="G18" s="198"/>
      <c r="H18" s="198"/>
      <c r="I18" s="198"/>
      <c r="J18" s="109"/>
      <c r="K18" s="214"/>
    </row>
    <row r="19" spans="3:13" ht="18" customHeight="1" x14ac:dyDescent="0.2">
      <c r="C19" s="1"/>
      <c r="D19" s="158" t="s">
        <v>244</v>
      </c>
      <c r="E19" s="197"/>
      <c r="F19" s="197"/>
      <c r="G19" s="197"/>
      <c r="H19" s="197"/>
      <c r="I19" s="197"/>
      <c r="J19" s="197"/>
    </row>
    <row r="20" spans="3:13" ht="48.75" customHeight="1" x14ac:dyDescent="0.2">
      <c r="C20" s="1"/>
      <c r="D20" s="158" t="s">
        <v>133</v>
      </c>
      <c r="E20" s="197"/>
      <c r="F20" s="197"/>
      <c r="G20" s="197"/>
      <c r="H20" s="197"/>
      <c r="I20" s="197"/>
      <c r="J20" s="197"/>
    </row>
    <row r="21" spans="3:13" ht="30.75" customHeight="1" x14ac:dyDescent="0.2">
      <c r="C21" s="197" t="s">
        <v>29</v>
      </c>
      <c r="D21" s="197"/>
      <c r="E21" s="197"/>
      <c r="F21" s="197"/>
      <c r="G21" t="s">
        <v>286</v>
      </c>
      <c r="H21" s="3"/>
      <c r="I21" s="3"/>
      <c r="J21" s="3"/>
    </row>
    <row r="22" spans="3:13" ht="20.25" customHeight="1" x14ac:dyDescent="0.2">
      <c r="C22" s="158" t="s">
        <v>277</v>
      </c>
      <c r="D22" s="158"/>
      <c r="E22" s="158"/>
      <c r="F22" s="158"/>
      <c r="G22" s="158"/>
      <c r="H22" s="3"/>
      <c r="I22" s="3"/>
      <c r="J22" s="3"/>
    </row>
    <row r="23" spans="3:13" ht="26.25" customHeight="1" x14ac:dyDescent="0.25">
      <c r="C23" s="84" t="s">
        <v>290</v>
      </c>
      <c r="D23" s="2"/>
      <c r="E23" s="2"/>
      <c r="F23" s="2"/>
      <c r="G23" s="2"/>
      <c r="H23" s="68"/>
      <c r="I23" s="69"/>
      <c r="J23" s="17"/>
    </row>
    <row r="24" spans="3:13" ht="65.25" customHeight="1" x14ac:dyDescent="0.2">
      <c r="C24" s="18" t="s">
        <v>34</v>
      </c>
      <c r="D24" s="18" t="s">
        <v>30</v>
      </c>
      <c r="E24" s="46" t="s">
        <v>31</v>
      </c>
      <c r="F24" s="18" t="s">
        <v>32</v>
      </c>
      <c r="G24" s="18" t="s">
        <v>33</v>
      </c>
      <c r="H24" s="19" t="s">
        <v>35</v>
      </c>
      <c r="I24" s="19" t="s">
        <v>36</v>
      </c>
      <c r="J24" s="19" t="s">
        <v>37</v>
      </c>
    </row>
    <row r="25" spans="3:13" ht="21" customHeight="1" x14ac:dyDescent="0.2">
      <c r="C25" s="20">
        <v>1</v>
      </c>
      <c r="D25" s="163" t="s">
        <v>50</v>
      </c>
      <c r="E25" s="163" t="s">
        <v>134</v>
      </c>
      <c r="F25" s="174" t="s">
        <v>257</v>
      </c>
      <c r="G25" s="74" t="s">
        <v>135</v>
      </c>
      <c r="H25" s="21">
        <v>20000</v>
      </c>
      <c r="I25" s="22" t="b">
        <v>0</v>
      </c>
      <c r="J25" s="23">
        <f t="shared" ref="J25:J56" si="0">IF(I25,H25,)</f>
        <v>0</v>
      </c>
    </row>
    <row r="26" spans="3:13" ht="21" customHeight="1" x14ac:dyDescent="0.2">
      <c r="C26" s="20">
        <v>2</v>
      </c>
      <c r="D26" s="164"/>
      <c r="E26" s="164"/>
      <c r="F26" s="175"/>
      <c r="G26" s="72" t="s">
        <v>136</v>
      </c>
      <c r="H26" s="21">
        <v>20000</v>
      </c>
      <c r="I26" s="22" t="b">
        <v>0</v>
      </c>
      <c r="J26" s="23">
        <f t="shared" si="0"/>
        <v>0</v>
      </c>
    </row>
    <row r="27" spans="3:13" ht="21" customHeight="1" x14ac:dyDescent="0.2">
      <c r="C27" s="20">
        <v>3</v>
      </c>
      <c r="D27" s="164"/>
      <c r="E27" s="165"/>
      <c r="F27" s="166" t="s">
        <v>258</v>
      </c>
      <c r="G27" s="72" t="s">
        <v>61</v>
      </c>
      <c r="H27" s="48">
        <v>0</v>
      </c>
      <c r="I27" s="22" t="b">
        <v>0</v>
      </c>
      <c r="J27" s="23">
        <f t="shared" si="0"/>
        <v>0</v>
      </c>
    </row>
    <row r="28" spans="3:13" ht="21" customHeight="1" x14ac:dyDescent="0.2">
      <c r="C28" s="20">
        <v>4</v>
      </c>
      <c r="D28" s="164"/>
      <c r="E28" s="124" t="s">
        <v>284</v>
      </c>
      <c r="F28" s="173"/>
      <c r="G28" s="78" t="s">
        <v>287</v>
      </c>
      <c r="H28" s="48">
        <v>0</v>
      </c>
      <c r="I28" s="22" t="b">
        <v>0</v>
      </c>
      <c r="J28" s="23">
        <f t="shared" si="0"/>
        <v>0</v>
      </c>
    </row>
    <row r="29" spans="3:13" ht="21" customHeight="1" x14ac:dyDescent="0.2">
      <c r="C29" s="20">
        <v>5</v>
      </c>
      <c r="D29" s="164"/>
      <c r="E29" s="163" t="s">
        <v>137</v>
      </c>
      <c r="F29" s="166" t="s">
        <v>256</v>
      </c>
      <c r="G29" s="72" t="s">
        <v>138</v>
      </c>
      <c r="H29" s="21">
        <v>20000</v>
      </c>
      <c r="I29" s="22" t="b">
        <v>0</v>
      </c>
      <c r="J29" s="23">
        <f t="shared" si="0"/>
        <v>0</v>
      </c>
    </row>
    <row r="30" spans="3:13" ht="21" customHeight="1" x14ac:dyDescent="0.2">
      <c r="C30" s="20">
        <v>6</v>
      </c>
      <c r="D30" s="164"/>
      <c r="E30" s="165"/>
      <c r="F30" s="167"/>
      <c r="G30" s="72" t="s">
        <v>139</v>
      </c>
      <c r="H30" s="21">
        <v>20000</v>
      </c>
      <c r="I30" s="22" t="b">
        <v>0</v>
      </c>
      <c r="J30" s="23">
        <f t="shared" si="0"/>
        <v>0</v>
      </c>
    </row>
    <row r="31" spans="3:13" ht="27" customHeight="1" x14ac:dyDescent="0.2">
      <c r="C31" s="20">
        <v>7</v>
      </c>
      <c r="D31" s="164"/>
      <c r="E31" s="75" t="s">
        <v>140</v>
      </c>
      <c r="F31" s="71" t="s">
        <v>259</v>
      </c>
      <c r="G31" s="72" t="s">
        <v>141</v>
      </c>
      <c r="H31" s="21">
        <v>30000</v>
      </c>
      <c r="I31" s="22" t="b">
        <v>0</v>
      </c>
      <c r="J31" s="23">
        <f t="shared" si="0"/>
        <v>0</v>
      </c>
    </row>
    <row r="32" spans="3:13" ht="26.4" x14ac:dyDescent="0.2">
      <c r="C32" s="20">
        <v>8</v>
      </c>
      <c r="D32" s="164"/>
      <c r="E32" s="179" t="s">
        <v>142</v>
      </c>
      <c r="F32" s="71" t="s">
        <v>254</v>
      </c>
      <c r="G32" s="72" t="s">
        <v>143</v>
      </c>
      <c r="H32" s="66">
        <v>0</v>
      </c>
      <c r="I32" s="22" t="b">
        <v>0</v>
      </c>
      <c r="J32" s="23">
        <f t="shared" si="0"/>
        <v>0</v>
      </c>
    </row>
    <row r="33" spans="3:11" ht="55.5" customHeight="1" x14ac:dyDescent="0.2">
      <c r="C33" s="20">
        <v>9</v>
      </c>
      <c r="D33" s="164"/>
      <c r="E33" s="179"/>
      <c r="F33" s="71" t="s">
        <v>255</v>
      </c>
      <c r="G33" s="76" t="s">
        <v>243</v>
      </c>
      <c r="H33" s="53">
        <v>10000</v>
      </c>
      <c r="I33" s="22" t="b">
        <v>0</v>
      </c>
      <c r="J33" s="23">
        <f t="shared" si="0"/>
        <v>0</v>
      </c>
    </row>
    <row r="34" spans="3:11" ht="21" customHeight="1" x14ac:dyDescent="0.2">
      <c r="C34" s="20">
        <v>10</v>
      </c>
      <c r="D34" s="164"/>
      <c r="E34" s="179"/>
      <c r="F34" s="193" t="s">
        <v>144</v>
      </c>
      <c r="G34" s="72" t="s">
        <v>300</v>
      </c>
      <c r="H34" s="48">
        <v>0</v>
      </c>
      <c r="I34" s="22" t="b">
        <v>0</v>
      </c>
      <c r="J34" s="23">
        <f t="shared" si="0"/>
        <v>0</v>
      </c>
      <c r="K34" s="45" t="s">
        <v>306</v>
      </c>
    </row>
    <row r="35" spans="3:11" ht="21" customHeight="1" x14ac:dyDescent="0.2">
      <c r="C35" s="20">
        <v>11</v>
      </c>
      <c r="D35" s="164"/>
      <c r="E35" s="179"/>
      <c r="F35" s="175"/>
      <c r="G35" s="133" t="s">
        <v>301</v>
      </c>
      <c r="H35" s="48">
        <v>0</v>
      </c>
      <c r="I35" s="22" t="b">
        <v>0</v>
      </c>
      <c r="J35" s="23">
        <f t="shared" si="0"/>
        <v>0</v>
      </c>
    </row>
    <row r="36" spans="3:11" ht="26.4" x14ac:dyDescent="0.2">
      <c r="C36" s="20">
        <v>12</v>
      </c>
      <c r="D36" s="164"/>
      <c r="E36" s="179"/>
      <c r="F36" s="73" t="s">
        <v>145</v>
      </c>
      <c r="G36" s="72" t="s">
        <v>146</v>
      </c>
      <c r="H36" s="48">
        <v>0</v>
      </c>
      <c r="I36" s="22" t="b">
        <v>0</v>
      </c>
      <c r="J36" s="23">
        <f t="shared" si="0"/>
        <v>0</v>
      </c>
    </row>
    <row r="37" spans="3:11" ht="21" customHeight="1" x14ac:dyDescent="0.2">
      <c r="C37" s="20">
        <v>13</v>
      </c>
      <c r="D37" s="164"/>
      <c r="E37" s="179"/>
      <c r="F37" s="193" t="s">
        <v>147</v>
      </c>
      <c r="G37" s="72" t="s">
        <v>62</v>
      </c>
      <c r="H37" s="24">
        <v>10000</v>
      </c>
      <c r="I37" s="22" t="b">
        <v>0</v>
      </c>
      <c r="J37" s="23">
        <f t="shared" si="0"/>
        <v>0</v>
      </c>
    </row>
    <row r="38" spans="3:11" ht="21" customHeight="1" x14ac:dyDescent="0.2">
      <c r="C38" s="20">
        <v>14</v>
      </c>
      <c r="D38" s="164"/>
      <c r="E38" s="179"/>
      <c r="F38" s="175"/>
      <c r="G38" s="72" t="s">
        <v>63</v>
      </c>
      <c r="H38" s="24">
        <v>20000</v>
      </c>
      <c r="I38" s="22" t="b">
        <v>0</v>
      </c>
      <c r="J38" s="23">
        <f t="shared" si="0"/>
        <v>0</v>
      </c>
    </row>
    <row r="39" spans="3:11" ht="26.4" x14ac:dyDescent="0.2">
      <c r="C39" s="20">
        <v>15</v>
      </c>
      <c r="D39" s="164"/>
      <c r="E39" s="179"/>
      <c r="F39" s="77" t="s">
        <v>38</v>
      </c>
      <c r="G39" s="72" t="s">
        <v>1</v>
      </c>
      <c r="H39" s="48">
        <v>0</v>
      </c>
      <c r="I39" s="22" t="b">
        <v>0</v>
      </c>
      <c r="J39" s="23">
        <f t="shared" si="0"/>
        <v>0</v>
      </c>
    </row>
    <row r="40" spans="3:11" ht="28.5" customHeight="1" x14ac:dyDescent="0.2">
      <c r="C40" s="20">
        <v>16</v>
      </c>
      <c r="D40" s="164"/>
      <c r="E40" s="179"/>
      <c r="F40" s="73" t="s">
        <v>39</v>
      </c>
      <c r="G40" s="72" t="s">
        <v>2</v>
      </c>
      <c r="H40" s="48">
        <v>0</v>
      </c>
      <c r="I40" s="22" t="b">
        <v>0</v>
      </c>
      <c r="J40" s="23">
        <f t="shared" si="0"/>
        <v>0</v>
      </c>
    </row>
    <row r="41" spans="3:11" ht="27" customHeight="1" x14ac:dyDescent="0.2">
      <c r="C41" s="20">
        <v>17</v>
      </c>
      <c r="D41" s="164"/>
      <c r="E41" s="179"/>
      <c r="F41" s="71" t="s">
        <v>264</v>
      </c>
      <c r="G41" s="72" t="s">
        <v>3</v>
      </c>
      <c r="H41" s="24">
        <v>10000</v>
      </c>
      <c r="I41" s="22" t="b">
        <v>0</v>
      </c>
      <c r="J41" s="23">
        <f t="shared" si="0"/>
        <v>0</v>
      </c>
      <c r="K41" s="45" t="s">
        <v>306</v>
      </c>
    </row>
    <row r="42" spans="3:11" ht="26.4" x14ac:dyDescent="0.2">
      <c r="C42" s="20">
        <v>18</v>
      </c>
      <c r="D42" s="164"/>
      <c r="E42" s="75" t="s">
        <v>14</v>
      </c>
      <c r="F42" s="73" t="s">
        <v>40</v>
      </c>
      <c r="G42" s="78" t="s">
        <v>4</v>
      </c>
      <c r="H42" s="21">
        <v>20000</v>
      </c>
      <c r="I42" s="22" t="b">
        <v>0</v>
      </c>
      <c r="J42" s="23">
        <f t="shared" si="0"/>
        <v>0</v>
      </c>
    </row>
    <row r="43" spans="3:11" ht="27" customHeight="1" x14ac:dyDescent="0.2">
      <c r="C43" s="20">
        <v>19</v>
      </c>
      <c r="D43" s="164"/>
      <c r="E43" s="83" t="s">
        <v>238</v>
      </c>
      <c r="F43" s="73" t="s">
        <v>283</v>
      </c>
      <c r="G43" s="123" t="s">
        <v>282</v>
      </c>
      <c r="H43" s="118">
        <v>0</v>
      </c>
      <c r="I43" s="22" t="b">
        <v>0</v>
      </c>
      <c r="J43" s="23">
        <f t="shared" si="0"/>
        <v>0</v>
      </c>
    </row>
    <row r="44" spans="3:11" ht="30.75" customHeight="1" x14ac:dyDescent="0.2">
      <c r="C44" s="20">
        <v>20</v>
      </c>
      <c r="D44" s="164"/>
      <c r="E44" s="163" t="s">
        <v>0</v>
      </c>
      <c r="F44" s="71" t="s">
        <v>260</v>
      </c>
      <c r="G44" s="72" t="s">
        <v>148</v>
      </c>
      <c r="H44" s="118">
        <v>0</v>
      </c>
      <c r="I44" s="22" t="b">
        <v>0</v>
      </c>
      <c r="J44" s="23">
        <f t="shared" si="0"/>
        <v>0</v>
      </c>
    </row>
    <row r="45" spans="3:11" ht="30" customHeight="1" x14ac:dyDescent="0.2">
      <c r="C45" s="20">
        <v>21</v>
      </c>
      <c r="D45" s="164"/>
      <c r="E45" s="165"/>
      <c r="F45" s="71" t="s">
        <v>261</v>
      </c>
      <c r="G45" s="78" t="s">
        <v>280</v>
      </c>
      <c r="H45" s="119">
        <v>10000</v>
      </c>
      <c r="I45" s="22" t="b">
        <v>0</v>
      </c>
      <c r="J45" s="23">
        <f t="shared" si="0"/>
        <v>0</v>
      </c>
    </row>
    <row r="46" spans="3:11" ht="26.4" x14ac:dyDescent="0.2">
      <c r="C46" s="20">
        <v>22</v>
      </c>
      <c r="D46" s="164"/>
      <c r="E46" s="163" t="s">
        <v>0</v>
      </c>
      <c r="F46" s="71" t="s">
        <v>42</v>
      </c>
      <c r="G46" s="78" t="s">
        <v>236</v>
      </c>
      <c r="H46" s="118">
        <v>0</v>
      </c>
      <c r="I46" s="22" t="b">
        <v>0</v>
      </c>
      <c r="J46" s="23">
        <f t="shared" si="0"/>
        <v>0</v>
      </c>
      <c r="K46" s="45" t="s">
        <v>306</v>
      </c>
    </row>
    <row r="47" spans="3:11" ht="26.4" x14ac:dyDescent="0.2">
      <c r="C47" s="20">
        <v>23</v>
      </c>
      <c r="D47" s="164"/>
      <c r="E47" s="164"/>
      <c r="F47" s="71" t="s">
        <v>41</v>
      </c>
      <c r="G47" s="78" t="s">
        <v>237</v>
      </c>
      <c r="H47" s="119">
        <v>10000</v>
      </c>
      <c r="I47" s="22" t="b">
        <v>0</v>
      </c>
      <c r="J47" s="23">
        <f t="shared" si="0"/>
        <v>0</v>
      </c>
      <c r="K47" s="45" t="s">
        <v>306</v>
      </c>
    </row>
    <row r="48" spans="3:11" ht="26.4" x14ac:dyDescent="0.2">
      <c r="C48" s="20">
        <v>24</v>
      </c>
      <c r="D48" s="164"/>
      <c r="E48" s="165"/>
      <c r="F48" s="73" t="s">
        <v>43</v>
      </c>
      <c r="G48" s="72" t="s">
        <v>149</v>
      </c>
      <c r="H48" s="119">
        <v>10000</v>
      </c>
      <c r="I48" s="22" t="b">
        <v>0</v>
      </c>
      <c r="J48" s="23">
        <f t="shared" si="0"/>
        <v>0</v>
      </c>
    </row>
    <row r="49" spans="3:11" ht="26.4" x14ac:dyDescent="0.2">
      <c r="C49" s="20">
        <v>25</v>
      </c>
      <c r="D49" s="164"/>
      <c r="E49" s="83" t="s">
        <v>238</v>
      </c>
      <c r="F49" s="79" t="s">
        <v>64</v>
      </c>
      <c r="G49" s="72" t="s">
        <v>150</v>
      </c>
      <c r="H49" s="118">
        <v>0</v>
      </c>
      <c r="I49" s="22" t="b">
        <v>0</v>
      </c>
      <c r="J49" s="23">
        <f t="shared" si="0"/>
        <v>0</v>
      </c>
      <c r="K49" s="45" t="s">
        <v>306</v>
      </c>
    </row>
    <row r="50" spans="3:11" ht="26.4" x14ac:dyDescent="0.2">
      <c r="C50" s="20">
        <v>26</v>
      </c>
      <c r="D50" s="164"/>
      <c r="E50" s="80" t="s">
        <v>67</v>
      </c>
      <c r="F50" s="79" t="s">
        <v>44</v>
      </c>
      <c r="G50" s="72" t="s">
        <v>151</v>
      </c>
      <c r="H50" s="120">
        <v>10000</v>
      </c>
      <c r="I50" s="22" t="b">
        <v>0</v>
      </c>
      <c r="J50" s="23">
        <f t="shared" si="0"/>
        <v>0</v>
      </c>
    </row>
    <row r="51" spans="3:11" ht="26.4" x14ac:dyDescent="0.2">
      <c r="C51" s="20">
        <v>27</v>
      </c>
      <c r="D51" s="164"/>
      <c r="E51" s="75" t="s">
        <v>152</v>
      </c>
      <c r="F51" s="79" t="s">
        <v>46</v>
      </c>
      <c r="G51" s="72" t="s">
        <v>153</v>
      </c>
      <c r="H51" s="119">
        <v>10000</v>
      </c>
      <c r="I51" s="22" t="b">
        <v>0</v>
      </c>
      <c r="J51" s="23">
        <f t="shared" si="0"/>
        <v>0</v>
      </c>
    </row>
    <row r="52" spans="3:11" ht="26.4" x14ac:dyDescent="0.2">
      <c r="C52" s="20">
        <v>28</v>
      </c>
      <c r="D52" s="164"/>
      <c r="E52" s="80" t="s">
        <v>154</v>
      </c>
      <c r="F52" s="73" t="s">
        <v>155</v>
      </c>
      <c r="G52" s="72" t="s">
        <v>156</v>
      </c>
      <c r="H52" s="118">
        <v>0</v>
      </c>
      <c r="I52" s="22" t="b">
        <v>0</v>
      </c>
      <c r="J52" s="23">
        <f t="shared" si="0"/>
        <v>0</v>
      </c>
    </row>
    <row r="53" spans="3:11" ht="33.75" customHeight="1" x14ac:dyDescent="0.2">
      <c r="C53" s="20">
        <v>29</v>
      </c>
      <c r="D53" s="164"/>
      <c r="E53" s="163" t="s">
        <v>68</v>
      </c>
      <c r="F53" s="81" t="s">
        <v>157</v>
      </c>
      <c r="G53" s="72" t="s">
        <v>158</v>
      </c>
      <c r="H53" s="118">
        <v>0</v>
      </c>
      <c r="I53" s="22" t="b">
        <v>0</v>
      </c>
      <c r="J53" s="23">
        <f t="shared" si="0"/>
        <v>0</v>
      </c>
    </row>
    <row r="54" spans="3:11" ht="30" customHeight="1" x14ac:dyDescent="0.2">
      <c r="C54" s="20">
        <v>30</v>
      </c>
      <c r="D54" s="164"/>
      <c r="E54" s="181"/>
      <c r="F54" s="81" t="s">
        <v>74</v>
      </c>
      <c r="G54" s="72" t="s">
        <v>159</v>
      </c>
      <c r="H54" s="118">
        <v>0</v>
      </c>
      <c r="I54" s="22" t="b">
        <v>0</v>
      </c>
      <c r="J54" s="23">
        <f t="shared" si="0"/>
        <v>0</v>
      </c>
    </row>
    <row r="55" spans="3:11" ht="39.6" x14ac:dyDescent="0.2">
      <c r="C55" s="20">
        <v>31</v>
      </c>
      <c r="D55" s="164"/>
      <c r="E55" s="82" t="s">
        <v>293</v>
      </c>
      <c r="F55" s="79" t="s">
        <v>45</v>
      </c>
      <c r="G55" s="72" t="s">
        <v>82</v>
      </c>
      <c r="H55" s="118">
        <v>0</v>
      </c>
      <c r="I55" s="22" t="b">
        <v>0</v>
      </c>
      <c r="J55" s="23">
        <f t="shared" si="0"/>
        <v>0</v>
      </c>
    </row>
    <row r="56" spans="3:11" ht="39.6" x14ac:dyDescent="0.2">
      <c r="C56" s="20">
        <v>32</v>
      </c>
      <c r="D56" s="164"/>
      <c r="E56" s="180" t="s">
        <v>68</v>
      </c>
      <c r="F56" s="96" t="s">
        <v>265</v>
      </c>
      <c r="G56" s="216" t="s">
        <v>315</v>
      </c>
      <c r="H56" s="119">
        <v>20000</v>
      </c>
      <c r="I56" s="22" t="b">
        <v>0</v>
      </c>
      <c r="J56" s="23">
        <f t="shared" si="0"/>
        <v>0</v>
      </c>
      <c r="K56" s="45" t="s">
        <v>306</v>
      </c>
    </row>
    <row r="57" spans="3:11" ht="26.4" x14ac:dyDescent="0.2">
      <c r="C57" s="20">
        <v>33</v>
      </c>
      <c r="D57" s="164"/>
      <c r="E57" s="181"/>
      <c r="F57" s="79" t="s">
        <v>83</v>
      </c>
      <c r="G57" s="72" t="s">
        <v>84</v>
      </c>
      <c r="H57" s="119">
        <v>30000</v>
      </c>
      <c r="I57" s="22" t="b">
        <v>0</v>
      </c>
      <c r="J57" s="23">
        <f t="shared" ref="J57:J101" si="1">IF(I57,H57,)</f>
        <v>0</v>
      </c>
    </row>
    <row r="58" spans="3:11" ht="26.4" x14ac:dyDescent="0.2">
      <c r="C58" s="20">
        <v>34</v>
      </c>
      <c r="D58" s="164"/>
      <c r="E58" s="82" t="s">
        <v>85</v>
      </c>
      <c r="F58" s="96" t="s">
        <v>252</v>
      </c>
      <c r="G58" s="72" t="s">
        <v>86</v>
      </c>
      <c r="H58" s="119">
        <v>20000</v>
      </c>
      <c r="I58" s="22" t="b">
        <v>0</v>
      </c>
      <c r="J58" s="23">
        <f t="shared" si="1"/>
        <v>0</v>
      </c>
    </row>
    <row r="59" spans="3:11" ht="26.4" x14ac:dyDescent="0.2">
      <c r="C59" s="20">
        <v>35</v>
      </c>
      <c r="D59" s="164"/>
      <c r="E59" s="163" t="s">
        <v>238</v>
      </c>
      <c r="F59" s="73" t="s">
        <v>87</v>
      </c>
      <c r="G59" s="72" t="s">
        <v>88</v>
      </c>
      <c r="H59" s="119">
        <v>10000</v>
      </c>
      <c r="I59" s="22" t="b">
        <v>0</v>
      </c>
      <c r="J59" s="23">
        <f t="shared" si="1"/>
        <v>0</v>
      </c>
    </row>
    <row r="60" spans="3:11" ht="26.4" x14ac:dyDescent="0.2">
      <c r="C60" s="20">
        <v>36</v>
      </c>
      <c r="D60" s="164"/>
      <c r="E60" s="165"/>
      <c r="F60" s="71" t="s">
        <v>75</v>
      </c>
      <c r="G60" s="72" t="s">
        <v>164</v>
      </c>
      <c r="H60" s="48">
        <v>0</v>
      </c>
      <c r="I60" s="22" t="b">
        <v>0</v>
      </c>
      <c r="J60" s="23"/>
    </row>
    <row r="61" spans="3:11" ht="26.4" x14ac:dyDescent="0.2">
      <c r="C61" s="20">
        <v>37</v>
      </c>
      <c r="D61" s="164"/>
      <c r="E61" s="82" t="s">
        <v>70</v>
      </c>
      <c r="F61" s="73" t="s">
        <v>160</v>
      </c>
      <c r="G61" s="78" t="s">
        <v>161</v>
      </c>
      <c r="H61" s="119">
        <v>60000</v>
      </c>
      <c r="I61" s="22" t="b">
        <v>0</v>
      </c>
      <c r="J61" s="23">
        <f t="shared" si="1"/>
        <v>0</v>
      </c>
    </row>
    <row r="62" spans="3:11" ht="27" customHeight="1" x14ac:dyDescent="0.2">
      <c r="C62" s="20">
        <v>38</v>
      </c>
      <c r="D62" s="164"/>
      <c r="E62" s="82" t="s">
        <v>284</v>
      </c>
      <c r="F62" s="73" t="s">
        <v>76</v>
      </c>
      <c r="G62" s="72" t="s">
        <v>162</v>
      </c>
      <c r="H62" s="118">
        <v>0</v>
      </c>
      <c r="I62" s="51" t="b">
        <v>0</v>
      </c>
      <c r="J62" s="23">
        <f t="shared" si="1"/>
        <v>0</v>
      </c>
    </row>
    <row r="63" spans="3:11" ht="27" customHeight="1" x14ac:dyDescent="0.2">
      <c r="C63" s="20">
        <v>39</v>
      </c>
      <c r="D63" s="164"/>
      <c r="E63" s="180" t="s">
        <v>14</v>
      </c>
      <c r="F63" s="73" t="s">
        <v>77</v>
      </c>
      <c r="G63" s="72" t="s">
        <v>163</v>
      </c>
      <c r="H63" s="134">
        <v>10000</v>
      </c>
      <c r="I63" s="51" t="b">
        <v>0</v>
      </c>
      <c r="J63" s="23">
        <f t="shared" si="1"/>
        <v>0</v>
      </c>
    </row>
    <row r="64" spans="3:11" ht="27" customHeight="1" x14ac:dyDescent="0.2">
      <c r="C64" s="20">
        <v>40</v>
      </c>
      <c r="D64" s="164"/>
      <c r="E64" s="181"/>
      <c r="F64" s="76" t="s">
        <v>262</v>
      </c>
      <c r="G64" s="72" t="s">
        <v>89</v>
      </c>
      <c r="H64" s="128">
        <v>30000</v>
      </c>
      <c r="I64" s="22" t="b">
        <v>0</v>
      </c>
      <c r="J64" s="23">
        <f t="shared" si="1"/>
        <v>0</v>
      </c>
    </row>
    <row r="65" spans="3:11" ht="27" customHeight="1" x14ac:dyDescent="0.2">
      <c r="C65" s="20">
        <v>41</v>
      </c>
      <c r="D65" s="164"/>
      <c r="E65" s="181"/>
      <c r="F65" s="132" t="s">
        <v>296</v>
      </c>
      <c r="G65" s="133" t="s">
        <v>297</v>
      </c>
      <c r="H65" s="118">
        <v>0</v>
      </c>
      <c r="I65" s="22" t="b">
        <v>0</v>
      </c>
      <c r="J65" s="23"/>
    </row>
    <row r="66" spans="3:11" ht="27" customHeight="1" x14ac:dyDescent="0.2">
      <c r="C66" s="20">
        <v>42</v>
      </c>
      <c r="D66" s="164"/>
      <c r="E66" s="181"/>
      <c r="F66" s="111" t="s">
        <v>211</v>
      </c>
      <c r="G66" s="112" t="s">
        <v>210</v>
      </c>
      <c r="H66" s="48">
        <v>0</v>
      </c>
      <c r="I66" s="22" t="b">
        <v>0</v>
      </c>
      <c r="J66" s="23">
        <f t="shared" si="1"/>
        <v>0</v>
      </c>
    </row>
    <row r="67" spans="3:11" ht="27" customHeight="1" x14ac:dyDescent="0.2">
      <c r="C67" s="20">
        <v>43</v>
      </c>
      <c r="D67" s="164"/>
      <c r="E67" s="194"/>
      <c r="F67" s="76" t="s">
        <v>299</v>
      </c>
      <c r="G67" s="72"/>
      <c r="H67" s="48">
        <v>0</v>
      </c>
      <c r="I67" s="22" t="b">
        <v>0</v>
      </c>
      <c r="J67" s="23">
        <f t="shared" si="1"/>
        <v>0</v>
      </c>
      <c r="K67" s="215"/>
    </row>
    <row r="68" spans="3:11" ht="27" customHeight="1" x14ac:dyDescent="0.2">
      <c r="C68" s="20">
        <v>44</v>
      </c>
      <c r="D68" s="164"/>
      <c r="E68" s="82" t="s">
        <v>284</v>
      </c>
      <c r="F68" s="71" t="s">
        <v>263</v>
      </c>
      <c r="G68" s="72" t="s">
        <v>221</v>
      </c>
      <c r="H68" s="48">
        <v>0</v>
      </c>
      <c r="I68" s="22" t="b">
        <v>0</v>
      </c>
      <c r="J68" s="23">
        <f t="shared" si="1"/>
        <v>0</v>
      </c>
      <c r="K68" s="215"/>
    </row>
    <row r="69" spans="3:11" ht="27" customHeight="1" x14ac:dyDescent="0.2">
      <c r="C69" s="20">
        <v>45</v>
      </c>
      <c r="D69" s="164"/>
      <c r="E69" s="82" t="s">
        <v>238</v>
      </c>
      <c r="F69" s="71" t="s">
        <v>273</v>
      </c>
      <c r="G69" s="78" t="s">
        <v>272</v>
      </c>
      <c r="H69" s="48">
        <v>0</v>
      </c>
      <c r="I69" s="22" t="b">
        <v>0</v>
      </c>
      <c r="J69" s="23"/>
      <c r="K69" s="45" t="s">
        <v>306</v>
      </c>
    </row>
    <row r="70" spans="3:11" ht="27" customHeight="1" x14ac:dyDescent="0.2">
      <c r="C70" s="20">
        <v>46</v>
      </c>
      <c r="D70" s="164"/>
      <c r="E70" s="138" t="s">
        <v>14</v>
      </c>
      <c r="F70" s="111" t="s">
        <v>202</v>
      </c>
      <c r="G70" s="113" t="s">
        <v>203</v>
      </c>
      <c r="H70" s="48">
        <v>0</v>
      </c>
      <c r="I70" s="22" t="b">
        <v>0</v>
      </c>
      <c r="J70" s="23">
        <f t="shared" si="1"/>
        <v>0</v>
      </c>
      <c r="K70" s="215"/>
    </row>
    <row r="71" spans="3:11" ht="26.4" x14ac:dyDescent="0.2">
      <c r="C71" s="20">
        <v>47</v>
      </c>
      <c r="D71" s="164"/>
      <c r="E71" s="163" t="s">
        <v>0</v>
      </c>
      <c r="F71" s="73" t="s">
        <v>65</v>
      </c>
      <c r="G71" s="72" t="s">
        <v>66</v>
      </c>
      <c r="H71" s="48">
        <v>0</v>
      </c>
      <c r="I71" s="22" t="b">
        <v>0</v>
      </c>
      <c r="J71" s="23">
        <f t="shared" si="1"/>
        <v>0</v>
      </c>
    </row>
    <row r="72" spans="3:11" ht="56.25" customHeight="1" thickBot="1" x14ac:dyDescent="0.25">
      <c r="C72" s="20">
        <v>48</v>
      </c>
      <c r="D72" s="164"/>
      <c r="E72" s="165"/>
      <c r="F72" s="97" t="s">
        <v>47</v>
      </c>
      <c r="G72" s="98" t="s">
        <v>274</v>
      </c>
      <c r="H72" s="85">
        <v>0</v>
      </c>
      <c r="I72" s="86" t="b">
        <v>0</v>
      </c>
      <c r="J72" s="87">
        <f t="shared" si="1"/>
        <v>0</v>
      </c>
    </row>
    <row r="73" spans="3:11" ht="54.75" customHeight="1" x14ac:dyDescent="0.2">
      <c r="C73" s="20"/>
      <c r="D73" s="164"/>
      <c r="E73" s="116"/>
      <c r="F73" s="99" t="s">
        <v>245</v>
      </c>
      <c r="G73" s="100" t="s">
        <v>276</v>
      </c>
      <c r="H73" s="101"/>
      <c r="I73" s="102"/>
      <c r="J73" s="103"/>
    </row>
    <row r="74" spans="3:11" ht="27" customHeight="1" x14ac:dyDescent="0.2">
      <c r="C74" s="20">
        <v>49</v>
      </c>
      <c r="D74" s="164"/>
      <c r="E74" s="176" t="s">
        <v>281</v>
      </c>
      <c r="F74" s="114" t="s">
        <v>100</v>
      </c>
      <c r="G74" s="115" t="s">
        <v>242</v>
      </c>
      <c r="H74" s="129">
        <v>10000</v>
      </c>
      <c r="I74" s="22" t="b">
        <v>0</v>
      </c>
      <c r="J74" s="90">
        <f t="shared" si="1"/>
        <v>0</v>
      </c>
    </row>
    <row r="75" spans="3:11" ht="27" customHeight="1" x14ac:dyDescent="0.2">
      <c r="C75" s="20">
        <v>50</v>
      </c>
      <c r="D75" s="164"/>
      <c r="E75" s="176"/>
      <c r="F75" s="114" t="s">
        <v>101</v>
      </c>
      <c r="G75" s="115" t="s">
        <v>192</v>
      </c>
      <c r="H75" s="41">
        <v>0</v>
      </c>
      <c r="I75" s="22" t="b">
        <v>0</v>
      </c>
      <c r="J75" s="90">
        <f t="shared" si="1"/>
        <v>0</v>
      </c>
    </row>
    <row r="76" spans="3:11" ht="27" customHeight="1" x14ac:dyDescent="0.2">
      <c r="C76" s="20">
        <v>51</v>
      </c>
      <c r="D76" s="164"/>
      <c r="E76" s="176"/>
      <c r="F76" s="104" t="s">
        <v>220</v>
      </c>
      <c r="G76" s="105" t="s">
        <v>224</v>
      </c>
      <c r="H76" s="41">
        <v>0</v>
      </c>
      <c r="I76" s="22" t="b">
        <v>0</v>
      </c>
      <c r="J76" s="90">
        <f t="shared" si="1"/>
        <v>0</v>
      </c>
      <c r="K76" s="45" t="s">
        <v>306</v>
      </c>
    </row>
    <row r="77" spans="3:11" ht="27" customHeight="1" x14ac:dyDescent="0.2">
      <c r="C77" s="20">
        <v>52</v>
      </c>
      <c r="D77" s="164"/>
      <c r="E77" s="177"/>
      <c r="F77" s="104" t="s">
        <v>193</v>
      </c>
      <c r="G77" s="105" t="s">
        <v>222</v>
      </c>
      <c r="H77" s="41">
        <v>0</v>
      </c>
      <c r="I77" s="22" t="b">
        <v>0</v>
      </c>
      <c r="J77" s="90">
        <f t="shared" si="1"/>
        <v>0</v>
      </c>
    </row>
    <row r="78" spans="3:11" ht="27" customHeight="1" x14ac:dyDescent="0.2">
      <c r="C78" s="20">
        <v>53</v>
      </c>
      <c r="D78" s="164"/>
      <c r="E78" s="178" t="s">
        <v>154</v>
      </c>
      <c r="F78" s="104" t="s">
        <v>194</v>
      </c>
      <c r="G78" s="105" t="s">
        <v>102</v>
      </c>
      <c r="H78" s="41">
        <v>0</v>
      </c>
      <c r="I78" s="22" t="b">
        <v>0</v>
      </c>
      <c r="J78" s="90">
        <f t="shared" si="1"/>
        <v>0</v>
      </c>
    </row>
    <row r="79" spans="3:11" ht="27" customHeight="1" x14ac:dyDescent="0.2">
      <c r="C79" s="20">
        <v>54</v>
      </c>
      <c r="D79" s="164"/>
      <c r="E79" s="176"/>
      <c r="F79" s="104" t="s">
        <v>195</v>
      </c>
      <c r="G79" s="105" t="s">
        <v>103</v>
      </c>
      <c r="H79" s="41">
        <v>0</v>
      </c>
      <c r="I79" s="22" t="b">
        <v>0</v>
      </c>
      <c r="J79" s="90">
        <f t="shared" si="1"/>
        <v>0</v>
      </c>
    </row>
    <row r="80" spans="3:11" ht="27" customHeight="1" x14ac:dyDescent="0.2">
      <c r="C80" s="20">
        <v>55</v>
      </c>
      <c r="D80" s="164"/>
      <c r="E80" s="176"/>
      <c r="F80" s="104" t="s">
        <v>196</v>
      </c>
      <c r="G80" s="105" t="s">
        <v>239</v>
      </c>
      <c r="H80" s="41">
        <v>0</v>
      </c>
      <c r="I80" s="22" t="b">
        <v>0</v>
      </c>
      <c r="J80" s="90">
        <f t="shared" si="1"/>
        <v>0</v>
      </c>
    </row>
    <row r="81" spans="3:11" ht="27" customHeight="1" thickBot="1" x14ac:dyDescent="0.25">
      <c r="C81" s="20">
        <v>56</v>
      </c>
      <c r="D81" s="165"/>
      <c r="E81" s="177"/>
      <c r="F81" s="106" t="s">
        <v>197</v>
      </c>
      <c r="G81" s="107" t="s">
        <v>240</v>
      </c>
      <c r="H81" s="91">
        <v>0</v>
      </c>
      <c r="I81" s="92" t="b">
        <v>0</v>
      </c>
      <c r="J81" s="93">
        <f t="shared" si="1"/>
        <v>0</v>
      </c>
    </row>
    <row r="82" spans="3:11" ht="33" customHeight="1" x14ac:dyDescent="0.2">
      <c r="C82" s="20">
        <v>57</v>
      </c>
      <c r="D82" s="168" t="s">
        <v>128</v>
      </c>
      <c r="E82" s="192" t="s">
        <v>165</v>
      </c>
      <c r="F82" s="126" t="s">
        <v>258</v>
      </c>
      <c r="G82" s="125" t="s">
        <v>298</v>
      </c>
      <c r="H82" s="127">
        <v>0</v>
      </c>
      <c r="I82" s="88" t="b">
        <v>0</v>
      </c>
      <c r="J82" s="89">
        <f t="shared" si="1"/>
        <v>0</v>
      </c>
    </row>
    <row r="83" spans="3:11" ht="31.5" customHeight="1" x14ac:dyDescent="0.2">
      <c r="C83" s="20">
        <v>58</v>
      </c>
      <c r="D83" s="169"/>
      <c r="E83" s="192"/>
      <c r="F83" s="47" t="s">
        <v>79</v>
      </c>
      <c r="G83" s="25" t="s">
        <v>166</v>
      </c>
      <c r="H83" s="21">
        <v>20000</v>
      </c>
      <c r="I83" s="22" t="b">
        <v>0</v>
      </c>
      <c r="J83" s="23">
        <f t="shared" si="1"/>
        <v>0</v>
      </c>
    </row>
    <row r="84" spans="3:11" ht="26.4" x14ac:dyDescent="0.2">
      <c r="C84" s="20">
        <v>59</v>
      </c>
      <c r="D84" s="169"/>
      <c r="E84" s="168">
        <v>202</v>
      </c>
      <c r="F84" s="47" t="s">
        <v>90</v>
      </c>
      <c r="G84" s="25" t="s">
        <v>78</v>
      </c>
      <c r="H84" s="130">
        <v>30000</v>
      </c>
      <c r="I84" s="22" t="b">
        <v>0</v>
      </c>
      <c r="J84" s="23">
        <f t="shared" si="1"/>
        <v>0</v>
      </c>
    </row>
    <row r="85" spans="3:11" ht="26.4" x14ac:dyDescent="0.2">
      <c r="C85" s="20">
        <v>60</v>
      </c>
      <c r="D85" s="169"/>
      <c r="E85" s="169"/>
      <c r="F85" s="47" t="s">
        <v>91</v>
      </c>
      <c r="G85" s="25" t="s">
        <v>5</v>
      </c>
      <c r="H85" s="130">
        <v>20000</v>
      </c>
      <c r="I85" s="22" t="b">
        <v>0</v>
      </c>
      <c r="J85" s="23">
        <f t="shared" si="1"/>
        <v>0</v>
      </c>
      <c r="K85" s="45" t="s">
        <v>306</v>
      </c>
    </row>
    <row r="86" spans="3:11" ht="26.4" x14ac:dyDescent="0.2">
      <c r="C86" s="20">
        <v>61</v>
      </c>
      <c r="D86" s="169"/>
      <c r="E86" s="169"/>
      <c r="F86" s="47" t="s">
        <v>167</v>
      </c>
      <c r="G86" s="25" t="s">
        <v>310</v>
      </c>
      <c r="H86" s="130">
        <v>35000</v>
      </c>
      <c r="I86" s="22" t="b">
        <v>0</v>
      </c>
      <c r="J86" s="23">
        <f t="shared" si="1"/>
        <v>0</v>
      </c>
    </row>
    <row r="87" spans="3:11" ht="26.4" x14ac:dyDescent="0.2">
      <c r="C87" s="20">
        <v>62</v>
      </c>
      <c r="D87" s="169"/>
      <c r="E87" s="169"/>
      <c r="F87" s="49" t="s">
        <v>168</v>
      </c>
      <c r="G87" s="50" t="s">
        <v>169</v>
      </c>
      <c r="H87" s="21">
        <v>40000</v>
      </c>
      <c r="I87" s="22" t="b">
        <v>0</v>
      </c>
      <c r="J87" s="23">
        <f t="shared" si="1"/>
        <v>0</v>
      </c>
    </row>
    <row r="88" spans="3:11" ht="26.4" x14ac:dyDescent="0.2">
      <c r="C88" s="20">
        <v>63</v>
      </c>
      <c r="D88" s="169"/>
      <c r="E88" s="169"/>
      <c r="F88" s="47" t="s">
        <v>170</v>
      </c>
      <c r="G88" s="25" t="s">
        <v>171</v>
      </c>
      <c r="H88" s="131">
        <v>20000</v>
      </c>
      <c r="I88" s="22" t="b">
        <v>0</v>
      </c>
      <c r="J88" s="23">
        <f t="shared" si="1"/>
        <v>0</v>
      </c>
    </row>
    <row r="89" spans="3:11" ht="26.4" x14ac:dyDescent="0.2">
      <c r="C89" s="20">
        <v>64</v>
      </c>
      <c r="D89" s="169"/>
      <c r="E89" s="169"/>
      <c r="F89" s="47" t="s">
        <v>48</v>
      </c>
      <c r="G89" s="25" t="s">
        <v>172</v>
      </c>
      <c r="H89" s="48">
        <v>0</v>
      </c>
      <c r="I89" s="22" t="b">
        <v>0</v>
      </c>
      <c r="J89" s="23">
        <f t="shared" si="1"/>
        <v>0</v>
      </c>
    </row>
    <row r="90" spans="3:11" ht="26.4" x14ac:dyDescent="0.2">
      <c r="C90" s="20">
        <v>65</v>
      </c>
      <c r="D90" s="169"/>
      <c r="E90" s="169"/>
      <c r="F90" s="47" t="s">
        <v>173</v>
      </c>
      <c r="G90" s="25" t="s">
        <v>174</v>
      </c>
      <c r="H90" s="24">
        <v>10000</v>
      </c>
      <c r="I90" s="22" t="b">
        <v>0</v>
      </c>
      <c r="J90" s="23">
        <f t="shared" si="1"/>
        <v>0</v>
      </c>
    </row>
    <row r="91" spans="3:11" ht="26.4" x14ac:dyDescent="0.2">
      <c r="C91" s="20">
        <v>66</v>
      </c>
      <c r="D91" s="169"/>
      <c r="E91" s="169"/>
      <c r="F91" s="47" t="s">
        <v>51</v>
      </c>
      <c r="G91" s="25" t="s">
        <v>175</v>
      </c>
      <c r="H91" s="129">
        <v>0</v>
      </c>
      <c r="I91" s="22" t="b">
        <v>0</v>
      </c>
      <c r="J91" s="23">
        <f t="shared" si="1"/>
        <v>0</v>
      </c>
    </row>
    <row r="92" spans="3:11" ht="26.4" x14ac:dyDescent="0.2">
      <c r="C92" s="20">
        <v>67</v>
      </c>
      <c r="D92" s="169"/>
      <c r="E92" s="169"/>
      <c r="F92" s="47" t="s">
        <v>176</v>
      </c>
      <c r="G92" s="25" t="s">
        <v>177</v>
      </c>
      <c r="H92" s="48">
        <v>0</v>
      </c>
      <c r="I92" s="22" t="b">
        <v>0</v>
      </c>
      <c r="J92" s="23">
        <f t="shared" si="1"/>
        <v>0</v>
      </c>
    </row>
    <row r="93" spans="3:11" ht="21" customHeight="1" x14ac:dyDescent="0.2">
      <c r="C93" s="20">
        <v>68</v>
      </c>
      <c r="D93" s="169"/>
      <c r="E93" s="169"/>
      <c r="F93" s="49" t="s">
        <v>178</v>
      </c>
      <c r="G93" s="25" t="s">
        <v>179</v>
      </c>
      <c r="H93" s="48">
        <v>0</v>
      </c>
      <c r="I93" s="22" t="b">
        <v>0</v>
      </c>
      <c r="J93" s="23">
        <f t="shared" si="1"/>
        <v>0</v>
      </c>
    </row>
    <row r="94" spans="3:11" ht="21" customHeight="1" x14ac:dyDescent="0.2">
      <c r="C94" s="20">
        <v>69</v>
      </c>
      <c r="D94" s="169"/>
      <c r="E94" s="169"/>
      <c r="F94" s="49" t="s">
        <v>69</v>
      </c>
      <c r="G94" s="25" t="s">
        <v>180</v>
      </c>
      <c r="H94" s="48">
        <v>0</v>
      </c>
      <c r="I94" s="22" t="b">
        <v>0</v>
      </c>
      <c r="J94" s="23">
        <f t="shared" si="1"/>
        <v>0</v>
      </c>
    </row>
    <row r="95" spans="3:11" ht="27" customHeight="1" x14ac:dyDescent="0.2">
      <c r="C95" s="20">
        <v>70</v>
      </c>
      <c r="D95" s="169"/>
      <c r="E95" s="170"/>
      <c r="F95" s="47" t="s">
        <v>273</v>
      </c>
      <c r="G95" s="25" t="s">
        <v>312</v>
      </c>
      <c r="H95" s="48">
        <v>0</v>
      </c>
      <c r="I95" s="22" t="b">
        <v>0</v>
      </c>
      <c r="J95" s="23">
        <f>IF(I95,H95,)</f>
        <v>0</v>
      </c>
    </row>
    <row r="96" spans="3:11" ht="26.4" x14ac:dyDescent="0.2">
      <c r="C96" s="20">
        <v>71</v>
      </c>
      <c r="D96" s="169"/>
      <c r="E96" s="192" t="s">
        <v>181</v>
      </c>
      <c r="F96" s="47" t="s">
        <v>52</v>
      </c>
      <c r="G96" s="25" t="s">
        <v>182</v>
      </c>
      <c r="H96" s="48">
        <v>0</v>
      </c>
      <c r="I96" s="22" t="b">
        <v>0</v>
      </c>
      <c r="J96" s="23">
        <f t="shared" si="1"/>
        <v>0</v>
      </c>
    </row>
    <row r="97" spans="3:11" ht="26.4" x14ac:dyDescent="0.2">
      <c r="C97" s="20">
        <v>72</v>
      </c>
      <c r="D97" s="169"/>
      <c r="E97" s="192"/>
      <c r="F97" s="47" t="s">
        <v>53</v>
      </c>
      <c r="G97" s="25" t="s">
        <v>183</v>
      </c>
      <c r="H97" s="48">
        <v>0</v>
      </c>
      <c r="I97" s="22" t="b">
        <v>0</v>
      </c>
      <c r="J97" s="23">
        <f t="shared" si="1"/>
        <v>0</v>
      </c>
    </row>
    <row r="98" spans="3:11" ht="26.4" x14ac:dyDescent="0.2">
      <c r="C98" s="20">
        <v>73</v>
      </c>
      <c r="D98" s="169"/>
      <c r="E98" s="192"/>
      <c r="F98" s="47" t="s">
        <v>54</v>
      </c>
      <c r="G98" s="25" t="s">
        <v>184</v>
      </c>
      <c r="H98" s="48">
        <v>0</v>
      </c>
      <c r="I98" s="22" t="b">
        <v>0</v>
      </c>
      <c r="J98" s="23">
        <f t="shared" si="1"/>
        <v>0</v>
      </c>
    </row>
    <row r="99" spans="3:11" ht="26.4" x14ac:dyDescent="0.2">
      <c r="C99" s="20">
        <v>74</v>
      </c>
      <c r="D99" s="169"/>
      <c r="E99" s="192"/>
      <c r="F99" s="47" t="s">
        <v>55</v>
      </c>
      <c r="G99" s="25" t="s">
        <v>185</v>
      </c>
      <c r="H99" s="48">
        <v>0</v>
      </c>
      <c r="I99" s="22" t="b">
        <v>0</v>
      </c>
      <c r="J99" s="23">
        <f t="shared" si="1"/>
        <v>0</v>
      </c>
    </row>
    <row r="100" spans="3:11" ht="26.4" x14ac:dyDescent="0.2">
      <c r="C100" s="20">
        <v>75</v>
      </c>
      <c r="D100" s="169"/>
      <c r="E100" s="192"/>
      <c r="F100" s="47" t="s">
        <v>56</v>
      </c>
      <c r="G100" s="25" t="s">
        <v>6</v>
      </c>
      <c r="H100" s="48">
        <v>0</v>
      </c>
      <c r="I100" s="22" t="b">
        <v>0</v>
      </c>
      <c r="J100" s="23">
        <f t="shared" si="1"/>
        <v>0</v>
      </c>
    </row>
    <row r="101" spans="3:11" ht="26.4" x14ac:dyDescent="0.2">
      <c r="C101" s="20">
        <v>76</v>
      </c>
      <c r="D101" s="169"/>
      <c r="E101" s="192"/>
      <c r="F101" s="47" t="s">
        <v>57</v>
      </c>
      <c r="G101" s="25" t="s">
        <v>186</v>
      </c>
      <c r="H101" s="48">
        <v>0</v>
      </c>
      <c r="I101" s="22" t="b">
        <v>0</v>
      </c>
      <c r="J101" s="23">
        <f t="shared" si="1"/>
        <v>0</v>
      </c>
    </row>
    <row r="102" spans="3:11" ht="26.4" x14ac:dyDescent="0.2">
      <c r="C102" s="20">
        <v>77</v>
      </c>
      <c r="D102" s="169"/>
      <c r="E102" s="192"/>
      <c r="F102" s="47" t="s">
        <v>187</v>
      </c>
      <c r="G102" s="25" t="s">
        <v>188</v>
      </c>
      <c r="H102" s="48">
        <v>0</v>
      </c>
      <c r="I102" s="22" t="b">
        <v>0</v>
      </c>
      <c r="J102" s="23">
        <f t="shared" ref="J102:J110" si="2">IF(I102,H102,)</f>
        <v>0</v>
      </c>
    </row>
    <row r="103" spans="3:11" ht="26.4" x14ac:dyDescent="0.2">
      <c r="C103" s="20">
        <v>78</v>
      </c>
      <c r="D103" s="169"/>
      <c r="E103" s="192"/>
      <c r="F103" s="47" t="s">
        <v>58</v>
      </c>
      <c r="G103" s="25" t="s">
        <v>7</v>
      </c>
      <c r="H103" s="48">
        <v>0</v>
      </c>
      <c r="I103" s="22" t="b">
        <v>0</v>
      </c>
      <c r="J103" s="23">
        <f t="shared" si="2"/>
        <v>0</v>
      </c>
    </row>
    <row r="104" spans="3:11" ht="26.4" x14ac:dyDescent="0.2">
      <c r="C104" s="20">
        <v>79</v>
      </c>
      <c r="D104" s="169"/>
      <c r="E104" s="192"/>
      <c r="F104" s="47" t="s">
        <v>59</v>
      </c>
      <c r="G104" s="25" t="s">
        <v>8</v>
      </c>
      <c r="H104" s="48">
        <v>0</v>
      </c>
      <c r="I104" s="22" t="b">
        <v>0</v>
      </c>
      <c r="J104" s="23">
        <f t="shared" si="2"/>
        <v>0</v>
      </c>
    </row>
    <row r="105" spans="3:11" ht="26.4" x14ac:dyDescent="0.2">
      <c r="C105" s="20">
        <v>80</v>
      </c>
      <c r="D105" s="169"/>
      <c r="E105" s="26">
        <v>104</v>
      </c>
      <c r="F105" s="47" t="s">
        <v>81</v>
      </c>
      <c r="G105" s="25" t="s">
        <v>9</v>
      </c>
      <c r="H105" s="21">
        <v>20000</v>
      </c>
      <c r="I105" s="22" t="b">
        <v>0</v>
      </c>
      <c r="J105" s="23">
        <f t="shared" si="2"/>
        <v>0</v>
      </c>
    </row>
    <row r="106" spans="3:11" ht="27" customHeight="1" x14ac:dyDescent="0.2">
      <c r="C106" s="20">
        <v>81</v>
      </c>
      <c r="D106" s="169"/>
      <c r="E106" s="26" t="s">
        <v>303</v>
      </c>
      <c r="F106" s="136" t="s">
        <v>304</v>
      </c>
      <c r="G106" s="137" t="s">
        <v>302</v>
      </c>
      <c r="H106" s="130">
        <v>10000</v>
      </c>
      <c r="I106" s="22" t="b">
        <v>0</v>
      </c>
      <c r="J106" s="23">
        <f t="shared" si="2"/>
        <v>0</v>
      </c>
      <c r="K106" s="45" t="s">
        <v>316</v>
      </c>
    </row>
    <row r="107" spans="3:11" ht="25.2" x14ac:dyDescent="0.2">
      <c r="C107" s="20">
        <v>82</v>
      </c>
      <c r="D107" s="169"/>
      <c r="E107" s="52">
        <v>105</v>
      </c>
      <c r="F107" s="47" t="s">
        <v>253</v>
      </c>
      <c r="G107" s="25" t="s">
        <v>80</v>
      </c>
      <c r="H107" s="21">
        <v>60000</v>
      </c>
      <c r="I107" s="22" t="b">
        <v>0</v>
      </c>
      <c r="J107" s="23">
        <f t="shared" si="2"/>
        <v>0</v>
      </c>
    </row>
    <row r="108" spans="3:11" ht="27" customHeight="1" x14ac:dyDescent="0.2">
      <c r="C108" s="20">
        <v>83</v>
      </c>
      <c r="D108" s="169"/>
      <c r="E108" s="52">
        <v>107</v>
      </c>
      <c r="F108" s="47" t="s">
        <v>191</v>
      </c>
      <c r="G108" s="25" t="s">
        <v>161</v>
      </c>
      <c r="H108" s="21">
        <v>60000</v>
      </c>
      <c r="I108" s="22" t="b">
        <v>0</v>
      </c>
      <c r="J108" s="23">
        <f t="shared" si="2"/>
        <v>0</v>
      </c>
    </row>
    <row r="109" spans="3:11" ht="38.4" x14ac:dyDescent="0.2">
      <c r="C109" s="20">
        <v>84</v>
      </c>
      <c r="D109" s="169"/>
      <c r="E109" s="26">
        <v>301</v>
      </c>
      <c r="F109" s="47" t="s">
        <v>241</v>
      </c>
      <c r="G109" s="25" t="s">
        <v>189</v>
      </c>
      <c r="H109" s="130">
        <v>50000</v>
      </c>
      <c r="I109" s="22" t="b">
        <v>0</v>
      </c>
      <c r="J109" s="23">
        <f t="shared" si="2"/>
        <v>0</v>
      </c>
    </row>
    <row r="110" spans="3:11" ht="26.4" x14ac:dyDescent="0.2">
      <c r="C110" s="20">
        <v>85</v>
      </c>
      <c r="D110" s="169"/>
      <c r="E110" s="26">
        <v>301</v>
      </c>
      <c r="F110" s="47" t="s">
        <v>190</v>
      </c>
      <c r="G110" s="25" t="s">
        <v>99</v>
      </c>
      <c r="H110" s="21">
        <v>20000</v>
      </c>
      <c r="I110" s="22" t="b">
        <v>0</v>
      </c>
      <c r="J110" s="23">
        <f t="shared" si="2"/>
        <v>0</v>
      </c>
    </row>
    <row r="111" spans="3:11" ht="26.4" x14ac:dyDescent="0.2">
      <c r="C111" s="20">
        <v>86</v>
      </c>
      <c r="D111" s="170"/>
      <c r="E111" s="26">
        <v>303</v>
      </c>
      <c r="F111" s="47" t="s">
        <v>131</v>
      </c>
      <c r="G111" s="25" t="s">
        <v>223</v>
      </c>
      <c r="H111" s="53">
        <v>10000</v>
      </c>
      <c r="I111" s="22" t="b">
        <v>0</v>
      </c>
      <c r="J111" s="23">
        <f>IF(I111,H111,)</f>
        <v>0</v>
      </c>
    </row>
    <row r="112" spans="3:11" ht="27.75" customHeight="1" x14ac:dyDescent="0.2">
      <c r="D112" s="162" t="s">
        <v>228</v>
      </c>
      <c r="E112" s="162"/>
      <c r="F112" s="162"/>
      <c r="G112" s="162"/>
      <c r="H112" s="162"/>
      <c r="I112" s="162"/>
      <c r="J112" s="162"/>
    </row>
    <row r="113" spans="3:10" ht="39.75" customHeight="1" x14ac:dyDescent="0.2">
      <c r="C113" s="94" t="s">
        <v>285</v>
      </c>
      <c r="H113" s="172"/>
      <c r="I113" s="172"/>
      <c r="J113" s="172"/>
    </row>
    <row r="114" spans="3:10" ht="39.75" customHeight="1" x14ac:dyDescent="0.2">
      <c r="C114" s="18" t="s">
        <v>34</v>
      </c>
      <c r="D114" s="18" t="s">
        <v>30</v>
      </c>
      <c r="E114" s="46" t="s">
        <v>31</v>
      </c>
      <c r="F114" s="18" t="s">
        <v>32</v>
      </c>
      <c r="G114" s="18" t="s">
        <v>33</v>
      </c>
      <c r="H114" s="19" t="s">
        <v>35</v>
      </c>
      <c r="I114" s="19" t="s">
        <v>36</v>
      </c>
      <c r="J114" s="19" t="s">
        <v>37</v>
      </c>
    </row>
    <row r="115" spans="3:10" ht="27" customHeight="1" x14ac:dyDescent="0.2">
      <c r="C115" s="41">
        <v>87</v>
      </c>
      <c r="D115" s="159" t="s">
        <v>229</v>
      </c>
      <c r="E115" s="159" t="s">
        <v>219</v>
      </c>
      <c r="F115" s="139" t="s">
        <v>289</v>
      </c>
      <c r="G115" s="140" t="s">
        <v>294</v>
      </c>
      <c r="H115" s="117">
        <v>50000</v>
      </c>
      <c r="I115" s="122" t="b">
        <v>0</v>
      </c>
      <c r="J115" s="121">
        <f>IF(I115,H115,)</f>
        <v>0</v>
      </c>
    </row>
    <row r="116" spans="3:10" ht="27" customHeight="1" x14ac:dyDescent="0.2">
      <c r="C116" s="41">
        <v>88</v>
      </c>
      <c r="D116" s="160"/>
      <c r="E116" s="160"/>
      <c r="F116" s="141" t="s">
        <v>288</v>
      </c>
      <c r="G116" s="142" t="s">
        <v>212</v>
      </c>
      <c r="H116" s="117">
        <v>50000</v>
      </c>
      <c r="I116" s="122" t="b">
        <v>0</v>
      </c>
      <c r="J116" s="121">
        <f>IF(I116,H116,)</f>
        <v>0</v>
      </c>
    </row>
    <row r="117" spans="3:10" ht="27" customHeight="1" x14ac:dyDescent="0.2">
      <c r="C117" s="41">
        <v>89</v>
      </c>
      <c r="D117" s="160"/>
      <c r="E117" s="160"/>
      <c r="F117" s="143" t="s">
        <v>199</v>
      </c>
      <c r="G117" s="144" t="s">
        <v>200</v>
      </c>
      <c r="H117" s="41">
        <v>0</v>
      </c>
      <c r="I117" s="22" t="b">
        <v>0</v>
      </c>
      <c r="J117" s="23">
        <f>IF(I117,H117,)</f>
        <v>0</v>
      </c>
    </row>
    <row r="118" spans="3:10" ht="27" customHeight="1" x14ac:dyDescent="0.2">
      <c r="C118" s="41">
        <v>90</v>
      </c>
      <c r="D118" s="160"/>
      <c r="E118" s="160"/>
      <c r="F118" s="143" t="s">
        <v>105</v>
      </c>
      <c r="G118" s="144" t="s">
        <v>201</v>
      </c>
      <c r="H118" s="41">
        <v>0</v>
      </c>
      <c r="I118" s="22" t="b">
        <v>0</v>
      </c>
      <c r="J118" s="23">
        <f>IF(I118,H118,)</f>
        <v>0</v>
      </c>
    </row>
    <row r="119" spans="3:10" ht="27" customHeight="1" x14ac:dyDescent="0.2">
      <c r="C119" s="41">
        <v>91</v>
      </c>
      <c r="D119" s="160"/>
      <c r="E119" s="160"/>
      <c r="F119" s="143" t="s">
        <v>104</v>
      </c>
      <c r="G119" s="144" t="s">
        <v>198</v>
      </c>
      <c r="H119" s="135">
        <v>5000</v>
      </c>
      <c r="I119" s="22" t="b">
        <v>0</v>
      </c>
      <c r="J119" s="23">
        <f t="shared" ref="J119:J128" si="3">IF(I119,H119,)</f>
        <v>0</v>
      </c>
    </row>
    <row r="120" spans="3:10" ht="27" customHeight="1" x14ac:dyDescent="0.15">
      <c r="C120" s="41">
        <v>92</v>
      </c>
      <c r="D120" s="160"/>
      <c r="E120" s="160"/>
      <c r="F120" s="145" t="s">
        <v>270</v>
      </c>
      <c r="G120" s="146" t="s">
        <v>213</v>
      </c>
      <c r="H120" s="41">
        <v>0</v>
      </c>
      <c r="I120" s="22" t="b">
        <v>0</v>
      </c>
      <c r="J120" s="23">
        <f t="shared" si="3"/>
        <v>0</v>
      </c>
    </row>
    <row r="121" spans="3:10" ht="27" customHeight="1" x14ac:dyDescent="0.15">
      <c r="C121" s="41">
        <v>93</v>
      </c>
      <c r="D121" s="160"/>
      <c r="E121" s="160"/>
      <c r="F121" s="145" t="s">
        <v>269</v>
      </c>
      <c r="G121" s="146" t="s">
        <v>214</v>
      </c>
      <c r="H121" s="41">
        <v>0</v>
      </c>
      <c r="I121" s="22" t="b">
        <v>0</v>
      </c>
      <c r="J121" s="23">
        <f t="shared" si="3"/>
        <v>0</v>
      </c>
    </row>
    <row r="122" spans="3:10" ht="27" customHeight="1" x14ac:dyDescent="0.15">
      <c r="C122" s="41">
        <v>94</v>
      </c>
      <c r="D122" s="160"/>
      <c r="E122" s="160"/>
      <c r="F122" s="145" t="s">
        <v>266</v>
      </c>
      <c r="G122" s="146" t="s">
        <v>215</v>
      </c>
      <c r="H122" s="41">
        <v>0</v>
      </c>
      <c r="I122" s="22" t="b">
        <v>0</v>
      </c>
      <c r="J122" s="23">
        <f t="shared" si="3"/>
        <v>0</v>
      </c>
    </row>
    <row r="123" spans="3:10" ht="27" customHeight="1" x14ac:dyDescent="0.15">
      <c r="C123" s="41">
        <v>95</v>
      </c>
      <c r="D123" s="160"/>
      <c r="E123" s="160"/>
      <c r="F123" s="145" t="s">
        <v>267</v>
      </c>
      <c r="G123" s="147" t="s">
        <v>216</v>
      </c>
      <c r="H123" s="41">
        <v>0</v>
      </c>
      <c r="I123" s="22" t="b">
        <v>0</v>
      </c>
      <c r="J123" s="23">
        <f t="shared" si="3"/>
        <v>0</v>
      </c>
    </row>
    <row r="124" spans="3:10" ht="27" customHeight="1" x14ac:dyDescent="0.15">
      <c r="C124" s="41">
        <v>96</v>
      </c>
      <c r="D124" s="160"/>
      <c r="E124" s="160"/>
      <c r="F124" s="145" t="s">
        <v>271</v>
      </c>
      <c r="G124" s="147" t="s">
        <v>217</v>
      </c>
      <c r="H124" s="41">
        <v>0</v>
      </c>
      <c r="I124" s="22" t="b">
        <v>0</v>
      </c>
      <c r="J124" s="23">
        <f t="shared" si="3"/>
        <v>0</v>
      </c>
    </row>
    <row r="125" spans="3:10" ht="27" customHeight="1" x14ac:dyDescent="0.15">
      <c r="C125" s="41">
        <v>97</v>
      </c>
      <c r="D125" s="160"/>
      <c r="E125" s="160"/>
      <c r="F125" s="145" t="s">
        <v>230</v>
      </c>
      <c r="G125" s="147" t="s">
        <v>234</v>
      </c>
      <c r="H125" s="41">
        <v>0</v>
      </c>
      <c r="I125" s="22" t="b">
        <v>0</v>
      </c>
      <c r="J125" s="23">
        <f t="shared" si="3"/>
        <v>0</v>
      </c>
    </row>
    <row r="126" spans="3:10" ht="27" customHeight="1" x14ac:dyDescent="0.15">
      <c r="C126" s="41">
        <v>98</v>
      </c>
      <c r="D126" s="160"/>
      <c r="E126" s="160"/>
      <c r="F126" s="145" t="s">
        <v>268</v>
      </c>
      <c r="G126" s="147" t="s">
        <v>218</v>
      </c>
      <c r="H126" s="41">
        <v>0</v>
      </c>
      <c r="I126" s="22" t="b">
        <v>0</v>
      </c>
      <c r="J126" s="23">
        <f t="shared" si="3"/>
        <v>0</v>
      </c>
    </row>
    <row r="127" spans="3:10" ht="27" customHeight="1" x14ac:dyDescent="0.15">
      <c r="C127" s="41">
        <v>99</v>
      </c>
      <c r="D127" s="160"/>
      <c r="E127" s="160"/>
      <c r="F127" s="145" t="s">
        <v>231</v>
      </c>
      <c r="G127" s="147" t="s">
        <v>232</v>
      </c>
      <c r="H127" s="41">
        <v>0</v>
      </c>
      <c r="I127" s="22" t="b">
        <v>0</v>
      </c>
      <c r="J127" s="23">
        <f t="shared" si="3"/>
        <v>0</v>
      </c>
    </row>
    <row r="128" spans="3:10" ht="27" customHeight="1" x14ac:dyDescent="0.15">
      <c r="C128" s="41">
        <v>100</v>
      </c>
      <c r="D128" s="161"/>
      <c r="E128" s="161"/>
      <c r="F128" s="145" t="s">
        <v>233</v>
      </c>
      <c r="G128" s="148" t="s">
        <v>235</v>
      </c>
      <c r="H128" s="41">
        <v>0</v>
      </c>
      <c r="I128" s="22" t="b">
        <v>0</v>
      </c>
      <c r="J128" s="23">
        <f t="shared" si="3"/>
        <v>0</v>
      </c>
    </row>
    <row r="129" spans="3:10" ht="21" customHeight="1" x14ac:dyDescent="0.2">
      <c r="C129" s="41">
        <v>101</v>
      </c>
      <c r="D129" s="159" t="s">
        <v>106</v>
      </c>
      <c r="E129" s="159" t="s">
        <v>117</v>
      </c>
      <c r="F129" s="143" t="s">
        <v>107</v>
      </c>
      <c r="G129" s="144" t="s">
        <v>108</v>
      </c>
      <c r="H129" s="117">
        <v>20000</v>
      </c>
      <c r="I129" s="22" t="b">
        <v>0</v>
      </c>
      <c r="J129" s="23">
        <f>IF(I129,H129,)</f>
        <v>0</v>
      </c>
    </row>
    <row r="130" spans="3:10" ht="21" customHeight="1" x14ac:dyDescent="0.2">
      <c r="C130" s="41">
        <v>102</v>
      </c>
      <c r="D130" s="160"/>
      <c r="E130" s="160"/>
      <c r="F130" s="143" t="s">
        <v>109</v>
      </c>
      <c r="G130" s="144" t="s">
        <v>110</v>
      </c>
      <c r="H130" s="117">
        <v>20000</v>
      </c>
      <c r="I130" s="22" t="b">
        <v>0</v>
      </c>
      <c r="J130" s="23">
        <f>IF(I130,H130,)</f>
        <v>0</v>
      </c>
    </row>
    <row r="131" spans="3:10" ht="21" customHeight="1" x14ac:dyDescent="0.2">
      <c r="C131" s="41">
        <v>103</v>
      </c>
      <c r="D131" s="160"/>
      <c r="E131" s="160"/>
      <c r="F131" s="143" t="s">
        <v>111</v>
      </c>
      <c r="G131" s="144" t="s">
        <v>204</v>
      </c>
      <c r="H131" s="41">
        <v>0</v>
      </c>
      <c r="I131" s="22" t="b">
        <v>0</v>
      </c>
      <c r="J131" s="23">
        <f t="shared" ref="J131:J142" si="4">IF(I131,H131,)</f>
        <v>0</v>
      </c>
    </row>
    <row r="132" spans="3:10" ht="21" customHeight="1" x14ac:dyDescent="0.2">
      <c r="C132" s="41">
        <v>104</v>
      </c>
      <c r="D132" s="160"/>
      <c r="E132" s="160"/>
      <c r="F132" s="143" t="s">
        <v>111</v>
      </c>
      <c r="G132" s="144" t="s">
        <v>205</v>
      </c>
      <c r="H132" s="41">
        <v>0</v>
      </c>
      <c r="I132" s="22" t="b">
        <v>0</v>
      </c>
      <c r="J132" s="23">
        <f t="shared" si="4"/>
        <v>0</v>
      </c>
    </row>
    <row r="133" spans="3:10" ht="21" customHeight="1" x14ac:dyDescent="0.2">
      <c r="C133" s="41">
        <v>105</v>
      </c>
      <c r="D133" s="160"/>
      <c r="E133" s="160"/>
      <c r="F133" s="143" t="s">
        <v>112</v>
      </c>
      <c r="G133" s="144" t="s">
        <v>206</v>
      </c>
      <c r="H133" s="41">
        <v>0</v>
      </c>
      <c r="I133" s="22" t="b">
        <v>0</v>
      </c>
      <c r="J133" s="23">
        <f t="shared" si="4"/>
        <v>0</v>
      </c>
    </row>
    <row r="134" spans="3:10" ht="21" customHeight="1" x14ac:dyDescent="0.2">
      <c r="C134" s="41">
        <v>106</v>
      </c>
      <c r="D134" s="160"/>
      <c r="E134" s="160"/>
      <c r="F134" s="143" t="s">
        <v>113</v>
      </c>
      <c r="G134" s="144" t="s">
        <v>116</v>
      </c>
      <c r="H134" s="41">
        <v>0</v>
      </c>
      <c r="I134" s="22" t="b">
        <v>0</v>
      </c>
      <c r="J134" s="23">
        <f t="shared" si="4"/>
        <v>0</v>
      </c>
    </row>
    <row r="135" spans="3:10" ht="21" customHeight="1" x14ac:dyDescent="0.2">
      <c r="C135" s="41">
        <v>107</v>
      </c>
      <c r="D135" s="160"/>
      <c r="E135" s="160"/>
      <c r="F135" s="143" t="s">
        <v>114</v>
      </c>
      <c r="G135" s="144" t="s">
        <v>123</v>
      </c>
      <c r="H135" s="41">
        <v>0</v>
      </c>
      <c r="I135" s="22" t="b">
        <v>0</v>
      </c>
      <c r="J135" s="23">
        <f t="shared" si="4"/>
        <v>0</v>
      </c>
    </row>
    <row r="136" spans="3:10" ht="21" customHeight="1" x14ac:dyDescent="0.2">
      <c r="C136" s="41">
        <v>108</v>
      </c>
      <c r="D136" s="160"/>
      <c r="E136" s="161"/>
      <c r="F136" s="143" t="s">
        <v>115</v>
      </c>
      <c r="G136" s="144" t="s">
        <v>124</v>
      </c>
      <c r="H136" s="41">
        <v>0</v>
      </c>
      <c r="I136" s="22" t="b">
        <v>0</v>
      </c>
      <c r="J136" s="23">
        <f t="shared" si="4"/>
        <v>0</v>
      </c>
    </row>
    <row r="137" spans="3:10" ht="24" x14ac:dyDescent="0.2">
      <c r="C137" s="41">
        <v>109</v>
      </c>
      <c r="D137" s="160"/>
      <c r="E137" s="159" t="s">
        <v>118</v>
      </c>
      <c r="F137" s="143" t="s">
        <v>305</v>
      </c>
      <c r="G137" s="144" t="s">
        <v>317</v>
      </c>
      <c r="H137" s="117">
        <v>10000</v>
      </c>
      <c r="I137" s="22" t="b">
        <v>0</v>
      </c>
      <c r="J137" s="23">
        <f t="shared" si="4"/>
        <v>0</v>
      </c>
    </row>
    <row r="138" spans="3:10" ht="21" customHeight="1" x14ac:dyDescent="0.2">
      <c r="C138" s="41">
        <v>110</v>
      </c>
      <c r="D138" s="160"/>
      <c r="E138" s="160"/>
      <c r="F138" s="143" t="s">
        <v>119</v>
      </c>
      <c r="G138" s="144" t="s">
        <v>125</v>
      </c>
      <c r="H138" s="41">
        <v>0</v>
      </c>
      <c r="I138" s="22" t="b">
        <v>0</v>
      </c>
      <c r="J138" s="23">
        <f t="shared" si="4"/>
        <v>0</v>
      </c>
    </row>
    <row r="139" spans="3:10" ht="21" customHeight="1" x14ac:dyDescent="0.2">
      <c r="C139" s="41">
        <v>111</v>
      </c>
      <c r="D139" s="160"/>
      <c r="E139" s="160"/>
      <c r="F139" s="143" t="s">
        <v>120</v>
      </c>
      <c r="G139" s="144" t="s">
        <v>207</v>
      </c>
      <c r="H139" s="41">
        <v>0</v>
      </c>
      <c r="I139" s="22" t="b">
        <v>0</v>
      </c>
      <c r="J139" s="23">
        <f t="shared" si="4"/>
        <v>0</v>
      </c>
    </row>
    <row r="140" spans="3:10" ht="21" customHeight="1" x14ac:dyDescent="0.2">
      <c r="C140" s="41">
        <v>112</v>
      </c>
      <c r="D140" s="160"/>
      <c r="E140" s="160"/>
      <c r="F140" s="143" t="s">
        <v>121</v>
      </c>
      <c r="G140" s="144" t="s">
        <v>122</v>
      </c>
      <c r="H140" s="41">
        <v>0</v>
      </c>
      <c r="I140" s="22" t="b">
        <v>0</v>
      </c>
      <c r="J140" s="23">
        <f t="shared" si="4"/>
        <v>0</v>
      </c>
    </row>
    <row r="141" spans="3:10" ht="21" customHeight="1" x14ac:dyDescent="0.2">
      <c r="C141" s="41">
        <v>113</v>
      </c>
      <c r="D141" s="160"/>
      <c r="E141" s="160"/>
      <c r="F141" s="143" t="s">
        <v>208</v>
      </c>
      <c r="G141" s="144" t="s">
        <v>126</v>
      </c>
      <c r="H141" s="41">
        <v>0</v>
      </c>
      <c r="I141" s="22" t="b">
        <v>0</v>
      </c>
      <c r="J141" s="23">
        <f t="shared" si="4"/>
        <v>0</v>
      </c>
    </row>
    <row r="142" spans="3:10" ht="21" customHeight="1" x14ac:dyDescent="0.2">
      <c r="C142" s="41">
        <v>114</v>
      </c>
      <c r="D142" s="161"/>
      <c r="E142" s="161"/>
      <c r="F142" s="143" t="s">
        <v>209</v>
      </c>
      <c r="G142" s="144" t="s">
        <v>127</v>
      </c>
      <c r="H142" s="41">
        <v>0</v>
      </c>
      <c r="I142" s="22" t="b">
        <v>0</v>
      </c>
      <c r="J142" s="23">
        <f t="shared" si="4"/>
        <v>0</v>
      </c>
    </row>
    <row r="144" spans="3:10" x14ac:dyDescent="0.2">
      <c r="D144" s="70" t="s">
        <v>307</v>
      </c>
      <c r="E144" s="199" t="s">
        <v>318</v>
      </c>
      <c r="F144" s="199"/>
      <c r="G144" s="199"/>
      <c r="H144" s="199"/>
      <c r="I144" s="199"/>
      <c r="J144" s="199"/>
    </row>
  </sheetData>
  <protectedRanges>
    <protectedRange sqref="I115:I142 I25:I111" name="範囲2"/>
  </protectedRanges>
  <mergeCells count="41">
    <mergeCell ref="E25:E27"/>
    <mergeCell ref="G11:K11"/>
    <mergeCell ref="C22:G22"/>
    <mergeCell ref="D17:I17"/>
    <mergeCell ref="D19:J19"/>
    <mergeCell ref="D20:J20"/>
    <mergeCell ref="D18:I18"/>
    <mergeCell ref="C21:F21"/>
    <mergeCell ref="G12:I12"/>
    <mergeCell ref="C3:J4"/>
    <mergeCell ref="H113:J113"/>
    <mergeCell ref="F27:F28"/>
    <mergeCell ref="F25:F26"/>
    <mergeCell ref="E71:E72"/>
    <mergeCell ref="E74:E77"/>
    <mergeCell ref="E78:E81"/>
    <mergeCell ref="E44:E45"/>
    <mergeCell ref="E32:E41"/>
    <mergeCell ref="E56:E57"/>
    <mergeCell ref="C6:J9"/>
    <mergeCell ref="C15:E15"/>
    <mergeCell ref="E82:E83"/>
    <mergeCell ref="F34:F35"/>
    <mergeCell ref="F37:F38"/>
    <mergeCell ref="E96:E104"/>
    <mergeCell ref="E144:J144"/>
    <mergeCell ref="D115:D128"/>
    <mergeCell ref="D112:J112"/>
    <mergeCell ref="D25:D81"/>
    <mergeCell ref="E115:E128"/>
    <mergeCell ref="E129:E136"/>
    <mergeCell ref="E137:E142"/>
    <mergeCell ref="E59:E60"/>
    <mergeCell ref="D129:D142"/>
    <mergeCell ref="F29:F30"/>
    <mergeCell ref="E29:E30"/>
    <mergeCell ref="E46:E48"/>
    <mergeCell ref="E84:E95"/>
    <mergeCell ref="E53:E54"/>
    <mergeCell ref="E63:E67"/>
    <mergeCell ref="D82:D111"/>
  </mergeCells>
  <phoneticPr fontId="3"/>
  <pageMargins left="0.78740157480314965" right="0" top="0.39370078740157483" bottom="0" header="0.51181102362204722" footer="0.51181102362204722"/>
  <pageSetup paperSize="9" scale="63" orientation="portrait" r:id="rId1"/>
  <headerFooter alignWithMargins="0"/>
  <rowBreaks count="1" manualBreakCount="1">
    <brk id="55" min="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160020</xdr:colOff>
                    <xdr:row>24</xdr:row>
                    <xdr:rowOff>22860</xdr:rowOff>
                  </from>
                  <to>
                    <xdr:col>8</xdr:col>
                    <xdr:colOff>419100</xdr:colOff>
                    <xdr:row>24</xdr:row>
                    <xdr:rowOff>198120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160020</xdr:colOff>
                    <xdr:row>25</xdr:row>
                    <xdr:rowOff>7620</xdr:rowOff>
                  </from>
                  <to>
                    <xdr:col>8</xdr:col>
                    <xdr:colOff>419100</xdr:colOff>
                    <xdr:row>25</xdr:row>
                    <xdr:rowOff>198120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160020</xdr:colOff>
                    <xdr:row>26</xdr:row>
                    <xdr:rowOff>7620</xdr:rowOff>
                  </from>
                  <to>
                    <xdr:col>8</xdr:col>
                    <xdr:colOff>419100</xdr:colOff>
                    <xdr:row>26</xdr:row>
                    <xdr:rowOff>198120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160020</xdr:colOff>
                    <xdr:row>27</xdr:row>
                    <xdr:rowOff>7620</xdr:rowOff>
                  </from>
                  <to>
                    <xdr:col>8</xdr:col>
                    <xdr:colOff>419100</xdr:colOff>
                    <xdr:row>27</xdr:row>
                    <xdr:rowOff>198120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8</xdr:col>
                    <xdr:colOff>160020</xdr:colOff>
                    <xdr:row>28</xdr:row>
                    <xdr:rowOff>7620</xdr:rowOff>
                  </from>
                  <to>
                    <xdr:col>8</xdr:col>
                    <xdr:colOff>419100</xdr:colOff>
                    <xdr:row>28</xdr:row>
                    <xdr:rowOff>198120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160020</xdr:colOff>
                    <xdr:row>29</xdr:row>
                    <xdr:rowOff>7620</xdr:rowOff>
                  </from>
                  <to>
                    <xdr:col>8</xdr:col>
                    <xdr:colOff>419100</xdr:colOff>
                    <xdr:row>29</xdr:row>
                    <xdr:rowOff>198120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160020</xdr:colOff>
                    <xdr:row>30</xdr:row>
                    <xdr:rowOff>7620</xdr:rowOff>
                  </from>
                  <to>
                    <xdr:col>8</xdr:col>
                    <xdr:colOff>419100</xdr:colOff>
                    <xdr:row>30</xdr:row>
                    <xdr:rowOff>198120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160020</xdr:colOff>
                    <xdr:row>31</xdr:row>
                    <xdr:rowOff>68580</xdr:rowOff>
                  </from>
                  <to>
                    <xdr:col>8</xdr:col>
                    <xdr:colOff>419100</xdr:colOff>
                    <xdr:row>31</xdr:row>
                    <xdr:rowOff>251460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8</xdr:col>
                    <xdr:colOff>160020</xdr:colOff>
                    <xdr:row>32</xdr:row>
                    <xdr:rowOff>693420</xdr:rowOff>
                  </from>
                  <to>
                    <xdr:col>8</xdr:col>
                    <xdr:colOff>419100</xdr:colOff>
                    <xdr:row>34</xdr:row>
                    <xdr:rowOff>45720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8</xdr:col>
                    <xdr:colOff>160020</xdr:colOff>
                    <xdr:row>34</xdr:row>
                    <xdr:rowOff>30480</xdr:rowOff>
                  </from>
                  <to>
                    <xdr:col>8</xdr:col>
                    <xdr:colOff>419100</xdr:colOff>
                    <xdr:row>34</xdr:row>
                    <xdr:rowOff>220980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xdr:col>
                    <xdr:colOff>160020</xdr:colOff>
                    <xdr:row>35</xdr:row>
                    <xdr:rowOff>30480</xdr:rowOff>
                  </from>
                  <to>
                    <xdr:col>8</xdr:col>
                    <xdr:colOff>419100</xdr:colOff>
                    <xdr:row>36</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160020</xdr:colOff>
                    <xdr:row>36</xdr:row>
                    <xdr:rowOff>30480</xdr:rowOff>
                  </from>
                  <to>
                    <xdr:col>8</xdr:col>
                    <xdr:colOff>419100</xdr:colOff>
                    <xdr:row>36</xdr:row>
                    <xdr:rowOff>220980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8</xdr:col>
                    <xdr:colOff>160020</xdr:colOff>
                    <xdr:row>40</xdr:row>
                    <xdr:rowOff>83820</xdr:rowOff>
                  </from>
                  <to>
                    <xdr:col>8</xdr:col>
                    <xdr:colOff>419100</xdr:colOff>
                    <xdr:row>40</xdr:row>
                    <xdr:rowOff>274320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8</xdr:col>
                    <xdr:colOff>160020</xdr:colOff>
                    <xdr:row>41</xdr:row>
                    <xdr:rowOff>7620</xdr:rowOff>
                  </from>
                  <to>
                    <xdr:col>8</xdr:col>
                    <xdr:colOff>419100</xdr:colOff>
                    <xdr:row>41</xdr:row>
                    <xdr:rowOff>190500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8</xdr:col>
                    <xdr:colOff>160020</xdr:colOff>
                    <xdr:row>43</xdr:row>
                    <xdr:rowOff>0</xdr:rowOff>
                  </from>
                  <to>
                    <xdr:col>8</xdr:col>
                    <xdr:colOff>419100</xdr:colOff>
                    <xdr:row>43</xdr:row>
                    <xdr:rowOff>190500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8</xdr:col>
                    <xdr:colOff>160020</xdr:colOff>
                    <xdr:row>45</xdr:row>
                    <xdr:rowOff>7620</xdr:rowOff>
                  </from>
                  <to>
                    <xdr:col>8</xdr:col>
                    <xdr:colOff>419100</xdr:colOff>
                    <xdr:row>45</xdr:row>
                    <xdr:rowOff>190500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8</xdr:col>
                    <xdr:colOff>160020</xdr:colOff>
                    <xdr:row>46</xdr:row>
                    <xdr:rowOff>0</xdr:rowOff>
                  </from>
                  <to>
                    <xdr:col>8</xdr:col>
                    <xdr:colOff>419100</xdr:colOff>
                    <xdr:row>46</xdr:row>
                    <xdr:rowOff>182880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8</xdr:col>
                    <xdr:colOff>160020</xdr:colOff>
                    <xdr:row>47</xdr:row>
                    <xdr:rowOff>0</xdr:rowOff>
                  </from>
                  <to>
                    <xdr:col>8</xdr:col>
                    <xdr:colOff>419100</xdr:colOff>
                    <xdr:row>47</xdr:row>
                    <xdr:rowOff>182880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8</xdr:col>
                    <xdr:colOff>160020</xdr:colOff>
                    <xdr:row>81</xdr:row>
                    <xdr:rowOff>83820</xdr:rowOff>
                  </from>
                  <to>
                    <xdr:col>8</xdr:col>
                    <xdr:colOff>419100</xdr:colOff>
                    <xdr:row>81</xdr:row>
                    <xdr:rowOff>274320</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8</xdr:col>
                    <xdr:colOff>160020</xdr:colOff>
                    <xdr:row>82</xdr:row>
                    <xdr:rowOff>76200</xdr:rowOff>
                  </from>
                  <to>
                    <xdr:col>8</xdr:col>
                    <xdr:colOff>419100</xdr:colOff>
                    <xdr:row>82</xdr:row>
                    <xdr:rowOff>266700</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8</xdr:col>
                    <xdr:colOff>160020</xdr:colOff>
                    <xdr:row>84</xdr:row>
                    <xdr:rowOff>38100</xdr:rowOff>
                  </from>
                  <to>
                    <xdr:col>8</xdr:col>
                    <xdr:colOff>419100</xdr:colOff>
                    <xdr:row>84</xdr:row>
                    <xdr:rowOff>220980</xdr:rowOff>
                  </to>
                </anchor>
              </controlPr>
            </control>
          </mc:Choice>
        </mc:AlternateContent>
        <mc:AlternateContent xmlns:mc="http://schemas.openxmlformats.org/markup-compatibility/2006">
          <mc:Choice Requires="x14">
            <control shapeId="3098" r:id="rId25" name="Check Box 26">
              <controlPr defaultSize="0" autoFill="0" autoLine="0" autoPict="0">
                <anchor moveWithCells="1">
                  <from>
                    <xdr:col>8</xdr:col>
                    <xdr:colOff>160020</xdr:colOff>
                    <xdr:row>85</xdr:row>
                    <xdr:rowOff>60960</xdr:rowOff>
                  </from>
                  <to>
                    <xdr:col>8</xdr:col>
                    <xdr:colOff>419100</xdr:colOff>
                    <xdr:row>85</xdr:row>
                    <xdr:rowOff>236220</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from>
                    <xdr:col>8</xdr:col>
                    <xdr:colOff>160020</xdr:colOff>
                    <xdr:row>87</xdr:row>
                    <xdr:rowOff>76200</xdr:rowOff>
                  </from>
                  <to>
                    <xdr:col>8</xdr:col>
                    <xdr:colOff>419100</xdr:colOff>
                    <xdr:row>87</xdr:row>
                    <xdr:rowOff>259080</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8</xdr:col>
                    <xdr:colOff>160020</xdr:colOff>
                    <xdr:row>88</xdr:row>
                    <xdr:rowOff>68580</xdr:rowOff>
                  </from>
                  <to>
                    <xdr:col>8</xdr:col>
                    <xdr:colOff>419100</xdr:colOff>
                    <xdr:row>88</xdr:row>
                    <xdr:rowOff>251460</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8</xdr:col>
                    <xdr:colOff>160020</xdr:colOff>
                    <xdr:row>89</xdr:row>
                    <xdr:rowOff>60960</xdr:rowOff>
                  </from>
                  <to>
                    <xdr:col>8</xdr:col>
                    <xdr:colOff>419100</xdr:colOff>
                    <xdr:row>89</xdr:row>
                    <xdr:rowOff>236220</xdr:rowOff>
                  </to>
                </anchor>
              </controlPr>
            </control>
          </mc:Choice>
        </mc:AlternateContent>
        <mc:AlternateContent xmlns:mc="http://schemas.openxmlformats.org/markup-compatibility/2006">
          <mc:Choice Requires="x14">
            <control shapeId="3102" r:id="rId29" name="Check Box 30">
              <controlPr defaultSize="0" autoFill="0" autoLine="0" autoPict="0">
                <anchor moveWithCells="1">
                  <from>
                    <xdr:col>8</xdr:col>
                    <xdr:colOff>160020</xdr:colOff>
                    <xdr:row>90</xdr:row>
                    <xdr:rowOff>30480</xdr:rowOff>
                  </from>
                  <to>
                    <xdr:col>8</xdr:col>
                    <xdr:colOff>419100</xdr:colOff>
                    <xdr:row>90</xdr:row>
                    <xdr:rowOff>213360</xdr:rowOff>
                  </to>
                </anchor>
              </controlPr>
            </control>
          </mc:Choice>
        </mc:AlternateContent>
        <mc:AlternateContent xmlns:mc="http://schemas.openxmlformats.org/markup-compatibility/2006">
          <mc:Choice Requires="x14">
            <control shapeId="3103" r:id="rId30" name="Check Box 31">
              <controlPr defaultSize="0" autoFill="0" autoLine="0" autoPict="0">
                <anchor moveWithCells="1">
                  <from>
                    <xdr:col>8</xdr:col>
                    <xdr:colOff>160020</xdr:colOff>
                    <xdr:row>91</xdr:row>
                    <xdr:rowOff>30480</xdr:rowOff>
                  </from>
                  <to>
                    <xdr:col>8</xdr:col>
                    <xdr:colOff>419100</xdr:colOff>
                    <xdr:row>91</xdr:row>
                    <xdr:rowOff>213360</xdr:rowOff>
                  </to>
                </anchor>
              </controlPr>
            </control>
          </mc:Choice>
        </mc:AlternateContent>
        <mc:AlternateContent xmlns:mc="http://schemas.openxmlformats.org/markup-compatibility/2006">
          <mc:Choice Requires="x14">
            <control shapeId="3104" r:id="rId31" name="Check Box 32">
              <controlPr defaultSize="0" autoFill="0" autoLine="0" autoPict="0">
                <anchor moveWithCells="1">
                  <from>
                    <xdr:col>8</xdr:col>
                    <xdr:colOff>160020</xdr:colOff>
                    <xdr:row>95</xdr:row>
                    <xdr:rowOff>38100</xdr:rowOff>
                  </from>
                  <to>
                    <xdr:col>8</xdr:col>
                    <xdr:colOff>419100</xdr:colOff>
                    <xdr:row>96</xdr:row>
                    <xdr:rowOff>0</xdr:rowOff>
                  </to>
                </anchor>
              </controlPr>
            </control>
          </mc:Choice>
        </mc:AlternateContent>
        <mc:AlternateContent xmlns:mc="http://schemas.openxmlformats.org/markup-compatibility/2006">
          <mc:Choice Requires="x14">
            <control shapeId="3105" r:id="rId32" name="Check Box 33">
              <controlPr defaultSize="0" autoFill="0" autoLine="0" autoPict="0">
                <anchor moveWithCells="1">
                  <from>
                    <xdr:col>8</xdr:col>
                    <xdr:colOff>160020</xdr:colOff>
                    <xdr:row>96</xdr:row>
                    <xdr:rowOff>83820</xdr:rowOff>
                  </from>
                  <to>
                    <xdr:col>8</xdr:col>
                    <xdr:colOff>419100</xdr:colOff>
                    <xdr:row>96</xdr:row>
                    <xdr:rowOff>266700</xdr:rowOff>
                  </to>
                </anchor>
              </controlPr>
            </control>
          </mc:Choice>
        </mc:AlternateContent>
        <mc:AlternateContent xmlns:mc="http://schemas.openxmlformats.org/markup-compatibility/2006">
          <mc:Choice Requires="x14">
            <control shapeId="3106" r:id="rId33" name="Check Box 34">
              <controlPr defaultSize="0" autoFill="0" autoLine="0" autoPict="0">
                <anchor moveWithCells="1">
                  <from>
                    <xdr:col>8</xdr:col>
                    <xdr:colOff>160020</xdr:colOff>
                    <xdr:row>97</xdr:row>
                    <xdr:rowOff>30480</xdr:rowOff>
                  </from>
                  <to>
                    <xdr:col>8</xdr:col>
                    <xdr:colOff>419100</xdr:colOff>
                    <xdr:row>97</xdr:row>
                    <xdr:rowOff>213360</xdr:rowOff>
                  </to>
                </anchor>
              </controlPr>
            </control>
          </mc:Choice>
        </mc:AlternateContent>
        <mc:AlternateContent xmlns:mc="http://schemas.openxmlformats.org/markup-compatibility/2006">
          <mc:Choice Requires="x14">
            <control shapeId="3107" r:id="rId34" name="Check Box 35">
              <controlPr defaultSize="0" autoFill="0" autoLine="0" autoPict="0">
                <anchor moveWithCells="1">
                  <from>
                    <xdr:col>8</xdr:col>
                    <xdr:colOff>160020</xdr:colOff>
                    <xdr:row>98</xdr:row>
                    <xdr:rowOff>30480</xdr:rowOff>
                  </from>
                  <to>
                    <xdr:col>8</xdr:col>
                    <xdr:colOff>419100</xdr:colOff>
                    <xdr:row>98</xdr:row>
                    <xdr:rowOff>213360</xdr:rowOff>
                  </to>
                </anchor>
              </controlPr>
            </control>
          </mc:Choice>
        </mc:AlternateContent>
        <mc:AlternateContent xmlns:mc="http://schemas.openxmlformats.org/markup-compatibility/2006">
          <mc:Choice Requires="x14">
            <control shapeId="3108" r:id="rId35" name="Check Box 36">
              <controlPr defaultSize="0" autoFill="0" autoLine="0" autoPict="0">
                <anchor moveWithCells="1">
                  <from>
                    <xdr:col>8</xdr:col>
                    <xdr:colOff>160020</xdr:colOff>
                    <xdr:row>99</xdr:row>
                    <xdr:rowOff>30480</xdr:rowOff>
                  </from>
                  <to>
                    <xdr:col>8</xdr:col>
                    <xdr:colOff>419100</xdr:colOff>
                    <xdr:row>99</xdr:row>
                    <xdr:rowOff>213360</xdr:rowOff>
                  </to>
                </anchor>
              </controlPr>
            </control>
          </mc:Choice>
        </mc:AlternateContent>
        <mc:AlternateContent xmlns:mc="http://schemas.openxmlformats.org/markup-compatibility/2006">
          <mc:Choice Requires="x14">
            <control shapeId="3109" r:id="rId36" name="Check Box 37">
              <controlPr defaultSize="0" autoFill="0" autoLine="0" autoPict="0">
                <anchor moveWithCells="1">
                  <from>
                    <xdr:col>8</xdr:col>
                    <xdr:colOff>160020</xdr:colOff>
                    <xdr:row>100</xdr:row>
                    <xdr:rowOff>30480</xdr:rowOff>
                  </from>
                  <to>
                    <xdr:col>8</xdr:col>
                    <xdr:colOff>419100</xdr:colOff>
                    <xdr:row>100</xdr:row>
                    <xdr:rowOff>213360</xdr:rowOff>
                  </to>
                </anchor>
              </controlPr>
            </control>
          </mc:Choice>
        </mc:AlternateContent>
        <mc:AlternateContent xmlns:mc="http://schemas.openxmlformats.org/markup-compatibility/2006">
          <mc:Choice Requires="x14">
            <control shapeId="3110" r:id="rId37" name="Check Box 38">
              <controlPr defaultSize="0" autoFill="0" autoLine="0" autoPict="0">
                <anchor moveWithCells="1">
                  <from>
                    <xdr:col>8</xdr:col>
                    <xdr:colOff>160020</xdr:colOff>
                    <xdr:row>101</xdr:row>
                    <xdr:rowOff>7620</xdr:rowOff>
                  </from>
                  <to>
                    <xdr:col>8</xdr:col>
                    <xdr:colOff>419100</xdr:colOff>
                    <xdr:row>101</xdr:row>
                    <xdr:rowOff>190500</xdr:rowOff>
                  </to>
                </anchor>
              </controlPr>
            </control>
          </mc:Choice>
        </mc:AlternateContent>
        <mc:AlternateContent xmlns:mc="http://schemas.openxmlformats.org/markup-compatibility/2006">
          <mc:Choice Requires="x14">
            <control shapeId="3111" r:id="rId38" name="Check Box 39">
              <controlPr defaultSize="0" autoFill="0" autoLine="0" autoPict="0">
                <anchor moveWithCells="1">
                  <from>
                    <xdr:col>8</xdr:col>
                    <xdr:colOff>160020</xdr:colOff>
                    <xdr:row>102</xdr:row>
                    <xdr:rowOff>7620</xdr:rowOff>
                  </from>
                  <to>
                    <xdr:col>8</xdr:col>
                    <xdr:colOff>419100</xdr:colOff>
                    <xdr:row>102</xdr:row>
                    <xdr:rowOff>190500</xdr:rowOff>
                  </to>
                </anchor>
              </controlPr>
            </control>
          </mc:Choice>
        </mc:AlternateContent>
        <mc:AlternateContent xmlns:mc="http://schemas.openxmlformats.org/markup-compatibility/2006">
          <mc:Choice Requires="x14">
            <control shapeId="3112" r:id="rId39" name="Check Box 40">
              <controlPr defaultSize="0" autoFill="0" autoLine="0" autoPict="0">
                <anchor moveWithCells="1">
                  <from>
                    <xdr:col>8</xdr:col>
                    <xdr:colOff>160020</xdr:colOff>
                    <xdr:row>103</xdr:row>
                    <xdr:rowOff>7620</xdr:rowOff>
                  </from>
                  <to>
                    <xdr:col>8</xdr:col>
                    <xdr:colOff>419100</xdr:colOff>
                    <xdr:row>103</xdr:row>
                    <xdr:rowOff>190500</xdr:rowOff>
                  </to>
                </anchor>
              </controlPr>
            </control>
          </mc:Choice>
        </mc:AlternateContent>
        <mc:AlternateContent xmlns:mc="http://schemas.openxmlformats.org/markup-compatibility/2006">
          <mc:Choice Requires="x14">
            <control shapeId="3113" r:id="rId40" name="Check Box 41">
              <controlPr defaultSize="0" autoFill="0" autoLine="0" autoPict="0">
                <anchor moveWithCells="1">
                  <from>
                    <xdr:col>8</xdr:col>
                    <xdr:colOff>160020</xdr:colOff>
                    <xdr:row>104</xdr:row>
                    <xdr:rowOff>30480</xdr:rowOff>
                  </from>
                  <to>
                    <xdr:col>8</xdr:col>
                    <xdr:colOff>419100</xdr:colOff>
                    <xdr:row>104</xdr:row>
                    <xdr:rowOff>213360</xdr:rowOff>
                  </to>
                </anchor>
              </controlPr>
            </control>
          </mc:Choice>
        </mc:AlternateContent>
        <mc:AlternateContent xmlns:mc="http://schemas.openxmlformats.org/markup-compatibility/2006">
          <mc:Choice Requires="x14">
            <control shapeId="3115" r:id="rId41" name="Check Box 43">
              <controlPr defaultSize="0" autoFill="0" autoLine="0" autoPict="0">
                <anchor moveWithCells="1">
                  <from>
                    <xdr:col>8</xdr:col>
                    <xdr:colOff>160020</xdr:colOff>
                    <xdr:row>49</xdr:row>
                    <xdr:rowOff>0</xdr:rowOff>
                  </from>
                  <to>
                    <xdr:col>8</xdr:col>
                    <xdr:colOff>419100</xdr:colOff>
                    <xdr:row>49</xdr:row>
                    <xdr:rowOff>182880</xdr:rowOff>
                  </to>
                </anchor>
              </controlPr>
            </control>
          </mc:Choice>
        </mc:AlternateContent>
        <mc:AlternateContent xmlns:mc="http://schemas.openxmlformats.org/markup-compatibility/2006">
          <mc:Choice Requires="x14">
            <control shapeId="3118" r:id="rId42" name="Check Box 46">
              <controlPr defaultSize="0" autoFill="0" autoLine="0" autoPict="0">
                <anchor moveWithCells="1">
                  <from>
                    <xdr:col>8</xdr:col>
                    <xdr:colOff>160020</xdr:colOff>
                    <xdr:row>55</xdr:row>
                    <xdr:rowOff>114300</xdr:rowOff>
                  </from>
                  <to>
                    <xdr:col>8</xdr:col>
                    <xdr:colOff>419100</xdr:colOff>
                    <xdr:row>55</xdr:row>
                    <xdr:rowOff>297180</xdr:rowOff>
                  </to>
                </anchor>
              </controlPr>
            </control>
          </mc:Choice>
        </mc:AlternateContent>
        <mc:AlternateContent xmlns:mc="http://schemas.openxmlformats.org/markup-compatibility/2006">
          <mc:Choice Requires="x14">
            <control shapeId="3120" r:id="rId43" name="Check Box 48">
              <controlPr defaultSize="0" autoFill="0" autoLine="0" autoPict="0">
                <anchor moveWithCells="1">
                  <from>
                    <xdr:col>8</xdr:col>
                    <xdr:colOff>160020</xdr:colOff>
                    <xdr:row>37</xdr:row>
                    <xdr:rowOff>30480</xdr:rowOff>
                  </from>
                  <to>
                    <xdr:col>8</xdr:col>
                    <xdr:colOff>419100</xdr:colOff>
                    <xdr:row>37</xdr:row>
                    <xdr:rowOff>220980</xdr:rowOff>
                  </to>
                </anchor>
              </controlPr>
            </control>
          </mc:Choice>
        </mc:AlternateContent>
        <mc:AlternateContent xmlns:mc="http://schemas.openxmlformats.org/markup-compatibility/2006">
          <mc:Choice Requires="x14">
            <control shapeId="3121" r:id="rId44" name="Check Box 49">
              <controlPr defaultSize="0" autoFill="0" autoLine="0" autoPict="0">
                <anchor moveWithCells="1">
                  <from>
                    <xdr:col>8</xdr:col>
                    <xdr:colOff>160020</xdr:colOff>
                    <xdr:row>38</xdr:row>
                    <xdr:rowOff>30480</xdr:rowOff>
                  </from>
                  <to>
                    <xdr:col>8</xdr:col>
                    <xdr:colOff>419100</xdr:colOff>
                    <xdr:row>38</xdr:row>
                    <xdr:rowOff>213360</xdr:rowOff>
                  </to>
                </anchor>
              </controlPr>
            </control>
          </mc:Choice>
        </mc:AlternateContent>
        <mc:AlternateContent xmlns:mc="http://schemas.openxmlformats.org/markup-compatibility/2006">
          <mc:Choice Requires="x14">
            <control shapeId="3122" r:id="rId45" name="Check Box 50">
              <controlPr defaultSize="0" autoFill="0" autoLine="0" autoPict="0">
                <anchor moveWithCells="1">
                  <from>
                    <xdr:col>8</xdr:col>
                    <xdr:colOff>160020</xdr:colOff>
                    <xdr:row>70</xdr:row>
                    <xdr:rowOff>68580</xdr:rowOff>
                  </from>
                  <to>
                    <xdr:col>8</xdr:col>
                    <xdr:colOff>419100</xdr:colOff>
                    <xdr:row>70</xdr:row>
                    <xdr:rowOff>251460</xdr:rowOff>
                  </to>
                </anchor>
              </controlPr>
            </control>
          </mc:Choice>
        </mc:AlternateContent>
        <mc:AlternateContent xmlns:mc="http://schemas.openxmlformats.org/markup-compatibility/2006">
          <mc:Choice Requires="x14">
            <control shapeId="3123" r:id="rId46" name="Check Box 51">
              <controlPr defaultSize="0" autoFill="0" autoLine="0" autoPict="0">
                <anchor moveWithCells="1">
                  <from>
                    <xdr:col>8</xdr:col>
                    <xdr:colOff>160020</xdr:colOff>
                    <xdr:row>54</xdr:row>
                    <xdr:rowOff>0</xdr:rowOff>
                  </from>
                  <to>
                    <xdr:col>8</xdr:col>
                    <xdr:colOff>419100</xdr:colOff>
                    <xdr:row>54</xdr:row>
                    <xdr:rowOff>182880</xdr:rowOff>
                  </to>
                </anchor>
              </controlPr>
            </control>
          </mc:Choice>
        </mc:AlternateContent>
        <mc:AlternateContent xmlns:mc="http://schemas.openxmlformats.org/markup-compatibility/2006">
          <mc:Choice Requires="x14">
            <control shapeId="3124" r:id="rId47" name="Check Box 52">
              <controlPr defaultSize="0" autoFill="0" autoLine="0" autoPict="0">
                <anchor moveWithCells="1">
                  <from>
                    <xdr:col>8</xdr:col>
                    <xdr:colOff>160020</xdr:colOff>
                    <xdr:row>54</xdr:row>
                    <xdr:rowOff>0</xdr:rowOff>
                  </from>
                  <to>
                    <xdr:col>8</xdr:col>
                    <xdr:colOff>419100</xdr:colOff>
                    <xdr:row>54</xdr:row>
                    <xdr:rowOff>182880</xdr:rowOff>
                  </to>
                </anchor>
              </controlPr>
            </control>
          </mc:Choice>
        </mc:AlternateContent>
        <mc:AlternateContent xmlns:mc="http://schemas.openxmlformats.org/markup-compatibility/2006">
          <mc:Choice Requires="x14">
            <control shapeId="3125" r:id="rId48" name="Check Box 53">
              <controlPr defaultSize="0" autoFill="0" autoLine="0" autoPict="0">
                <anchor moveWithCells="1">
                  <from>
                    <xdr:col>8</xdr:col>
                    <xdr:colOff>160020</xdr:colOff>
                    <xdr:row>86</xdr:row>
                    <xdr:rowOff>38100</xdr:rowOff>
                  </from>
                  <to>
                    <xdr:col>8</xdr:col>
                    <xdr:colOff>419100</xdr:colOff>
                    <xdr:row>86</xdr:row>
                    <xdr:rowOff>220980</xdr:rowOff>
                  </to>
                </anchor>
              </controlPr>
            </control>
          </mc:Choice>
        </mc:AlternateContent>
        <mc:AlternateContent xmlns:mc="http://schemas.openxmlformats.org/markup-compatibility/2006">
          <mc:Choice Requires="x14">
            <control shapeId="3126" r:id="rId49" name="Check Box 54">
              <controlPr defaultSize="0" autoFill="0" autoLine="0" autoPict="0">
                <anchor moveWithCells="1">
                  <from>
                    <xdr:col>8</xdr:col>
                    <xdr:colOff>160020</xdr:colOff>
                    <xdr:row>48</xdr:row>
                    <xdr:rowOff>0</xdr:rowOff>
                  </from>
                  <to>
                    <xdr:col>8</xdr:col>
                    <xdr:colOff>419100</xdr:colOff>
                    <xdr:row>48</xdr:row>
                    <xdr:rowOff>182880</xdr:rowOff>
                  </to>
                </anchor>
              </controlPr>
            </control>
          </mc:Choice>
        </mc:AlternateContent>
        <mc:AlternateContent xmlns:mc="http://schemas.openxmlformats.org/markup-compatibility/2006">
          <mc:Choice Requires="x14">
            <control shapeId="3129" r:id="rId50" name="Check Box 57">
              <controlPr defaultSize="0" autoFill="0" autoLine="0" autoPict="0">
                <anchor moveWithCells="1">
                  <from>
                    <xdr:col>8</xdr:col>
                    <xdr:colOff>160020</xdr:colOff>
                    <xdr:row>58</xdr:row>
                    <xdr:rowOff>76200</xdr:rowOff>
                  </from>
                  <to>
                    <xdr:col>8</xdr:col>
                    <xdr:colOff>419100</xdr:colOff>
                    <xdr:row>58</xdr:row>
                    <xdr:rowOff>259080</xdr:rowOff>
                  </to>
                </anchor>
              </controlPr>
            </control>
          </mc:Choice>
        </mc:AlternateContent>
        <mc:AlternateContent xmlns:mc="http://schemas.openxmlformats.org/markup-compatibility/2006">
          <mc:Choice Requires="x14">
            <control shapeId="3130" r:id="rId51" name="Check Box 58">
              <controlPr defaultSize="0" autoFill="0" autoLine="0" autoPict="0">
                <anchor moveWithCells="1">
                  <from>
                    <xdr:col>8</xdr:col>
                    <xdr:colOff>160020</xdr:colOff>
                    <xdr:row>50</xdr:row>
                    <xdr:rowOff>0</xdr:rowOff>
                  </from>
                  <to>
                    <xdr:col>8</xdr:col>
                    <xdr:colOff>419100</xdr:colOff>
                    <xdr:row>50</xdr:row>
                    <xdr:rowOff>182880</xdr:rowOff>
                  </to>
                </anchor>
              </controlPr>
            </control>
          </mc:Choice>
        </mc:AlternateContent>
        <mc:AlternateContent xmlns:mc="http://schemas.openxmlformats.org/markup-compatibility/2006">
          <mc:Choice Requires="x14">
            <control shapeId="3131" r:id="rId52" name="Check Box 59">
              <controlPr defaultSize="0" autoFill="0" autoLine="0" autoPict="0">
                <anchor moveWithCells="1">
                  <from>
                    <xdr:col>8</xdr:col>
                    <xdr:colOff>160020</xdr:colOff>
                    <xdr:row>51</xdr:row>
                    <xdr:rowOff>0</xdr:rowOff>
                  </from>
                  <to>
                    <xdr:col>8</xdr:col>
                    <xdr:colOff>419100</xdr:colOff>
                    <xdr:row>51</xdr:row>
                    <xdr:rowOff>182880</xdr:rowOff>
                  </to>
                </anchor>
              </controlPr>
            </control>
          </mc:Choice>
        </mc:AlternateContent>
        <mc:AlternateContent xmlns:mc="http://schemas.openxmlformats.org/markup-compatibility/2006">
          <mc:Choice Requires="x14">
            <control shapeId="3132" r:id="rId53" name="Check Box 60">
              <controlPr defaultSize="0" autoFill="0" autoLine="0" autoPict="0">
                <anchor moveWithCells="1">
                  <from>
                    <xdr:col>8</xdr:col>
                    <xdr:colOff>160020</xdr:colOff>
                    <xdr:row>52</xdr:row>
                    <xdr:rowOff>0</xdr:rowOff>
                  </from>
                  <to>
                    <xdr:col>8</xdr:col>
                    <xdr:colOff>419100</xdr:colOff>
                    <xdr:row>52</xdr:row>
                    <xdr:rowOff>190500</xdr:rowOff>
                  </to>
                </anchor>
              </controlPr>
            </control>
          </mc:Choice>
        </mc:AlternateContent>
        <mc:AlternateContent xmlns:mc="http://schemas.openxmlformats.org/markup-compatibility/2006">
          <mc:Choice Requires="x14">
            <control shapeId="3133" r:id="rId54" name="Check Box 61">
              <controlPr defaultSize="0" autoFill="0" autoLine="0" autoPict="0">
                <anchor moveWithCells="1">
                  <from>
                    <xdr:col>8</xdr:col>
                    <xdr:colOff>160020</xdr:colOff>
                    <xdr:row>53</xdr:row>
                    <xdr:rowOff>0</xdr:rowOff>
                  </from>
                  <to>
                    <xdr:col>8</xdr:col>
                    <xdr:colOff>419100</xdr:colOff>
                    <xdr:row>53</xdr:row>
                    <xdr:rowOff>190500</xdr:rowOff>
                  </to>
                </anchor>
              </controlPr>
            </control>
          </mc:Choice>
        </mc:AlternateContent>
        <mc:AlternateContent xmlns:mc="http://schemas.openxmlformats.org/markup-compatibility/2006">
          <mc:Choice Requires="x14">
            <control shapeId="3134" r:id="rId55" name="Check Box 62">
              <controlPr defaultSize="0" autoFill="0" autoLine="0" autoPict="0">
                <anchor moveWithCells="1">
                  <from>
                    <xdr:col>8</xdr:col>
                    <xdr:colOff>160020</xdr:colOff>
                    <xdr:row>56</xdr:row>
                    <xdr:rowOff>38100</xdr:rowOff>
                  </from>
                  <to>
                    <xdr:col>8</xdr:col>
                    <xdr:colOff>419100</xdr:colOff>
                    <xdr:row>56</xdr:row>
                    <xdr:rowOff>220980</xdr:rowOff>
                  </to>
                </anchor>
              </controlPr>
            </control>
          </mc:Choice>
        </mc:AlternateContent>
        <mc:AlternateContent xmlns:mc="http://schemas.openxmlformats.org/markup-compatibility/2006">
          <mc:Choice Requires="x14">
            <control shapeId="3135" r:id="rId56" name="Check Box 63">
              <controlPr defaultSize="0" autoFill="0" autoLine="0" autoPict="0">
                <anchor moveWithCells="1">
                  <from>
                    <xdr:col>8</xdr:col>
                    <xdr:colOff>160020</xdr:colOff>
                    <xdr:row>60</xdr:row>
                    <xdr:rowOff>38100</xdr:rowOff>
                  </from>
                  <to>
                    <xdr:col>8</xdr:col>
                    <xdr:colOff>419100</xdr:colOff>
                    <xdr:row>60</xdr:row>
                    <xdr:rowOff>220980</xdr:rowOff>
                  </to>
                </anchor>
              </controlPr>
            </control>
          </mc:Choice>
        </mc:AlternateContent>
        <mc:AlternateContent xmlns:mc="http://schemas.openxmlformats.org/markup-compatibility/2006">
          <mc:Choice Requires="x14">
            <control shapeId="3136" r:id="rId57" name="Check Box 64">
              <controlPr defaultSize="0" autoFill="0" autoLine="0" autoPict="0">
                <anchor moveWithCells="1">
                  <from>
                    <xdr:col>8</xdr:col>
                    <xdr:colOff>160020</xdr:colOff>
                    <xdr:row>92</xdr:row>
                    <xdr:rowOff>30480</xdr:rowOff>
                  </from>
                  <to>
                    <xdr:col>8</xdr:col>
                    <xdr:colOff>419100</xdr:colOff>
                    <xdr:row>92</xdr:row>
                    <xdr:rowOff>220980</xdr:rowOff>
                  </to>
                </anchor>
              </controlPr>
            </control>
          </mc:Choice>
        </mc:AlternateContent>
        <mc:AlternateContent xmlns:mc="http://schemas.openxmlformats.org/markup-compatibility/2006">
          <mc:Choice Requires="x14">
            <control shapeId="3137" r:id="rId58" name="Check Box 65">
              <controlPr defaultSize="0" autoFill="0" autoLine="0" autoPict="0">
                <anchor moveWithCells="1">
                  <from>
                    <xdr:col>8</xdr:col>
                    <xdr:colOff>160020</xdr:colOff>
                    <xdr:row>93</xdr:row>
                    <xdr:rowOff>30480</xdr:rowOff>
                  </from>
                  <to>
                    <xdr:col>8</xdr:col>
                    <xdr:colOff>419100</xdr:colOff>
                    <xdr:row>93</xdr:row>
                    <xdr:rowOff>220980</xdr:rowOff>
                  </to>
                </anchor>
              </controlPr>
            </control>
          </mc:Choice>
        </mc:AlternateContent>
        <mc:AlternateContent xmlns:mc="http://schemas.openxmlformats.org/markup-compatibility/2006">
          <mc:Choice Requires="x14">
            <control shapeId="3139" r:id="rId59" name="Check Box 67">
              <controlPr defaultSize="0" autoFill="0" autoLine="0" autoPict="0">
                <anchor moveWithCells="1">
                  <from>
                    <xdr:col>8</xdr:col>
                    <xdr:colOff>160020</xdr:colOff>
                    <xdr:row>54</xdr:row>
                    <xdr:rowOff>0</xdr:rowOff>
                  </from>
                  <to>
                    <xdr:col>8</xdr:col>
                    <xdr:colOff>419100</xdr:colOff>
                    <xdr:row>54</xdr:row>
                    <xdr:rowOff>182880</xdr:rowOff>
                  </to>
                </anchor>
              </controlPr>
            </control>
          </mc:Choice>
        </mc:AlternateContent>
        <mc:AlternateContent xmlns:mc="http://schemas.openxmlformats.org/markup-compatibility/2006">
          <mc:Choice Requires="x14">
            <control shapeId="3140" r:id="rId60" name="Check Box 68">
              <controlPr defaultSize="0" autoFill="0" autoLine="0" autoPict="0">
                <anchor moveWithCells="1">
                  <from>
                    <xdr:col>8</xdr:col>
                    <xdr:colOff>152400</xdr:colOff>
                    <xdr:row>57</xdr:row>
                    <xdr:rowOff>30480</xdr:rowOff>
                  </from>
                  <to>
                    <xdr:col>8</xdr:col>
                    <xdr:colOff>411480</xdr:colOff>
                    <xdr:row>57</xdr:row>
                    <xdr:rowOff>213360</xdr:rowOff>
                  </to>
                </anchor>
              </controlPr>
            </control>
          </mc:Choice>
        </mc:AlternateContent>
        <mc:AlternateContent xmlns:mc="http://schemas.openxmlformats.org/markup-compatibility/2006">
          <mc:Choice Requires="x14">
            <control shapeId="3141" r:id="rId61" name="Check Box 69">
              <controlPr defaultSize="0" autoFill="0" autoLine="0" autoPict="0">
                <anchor moveWithCells="1">
                  <from>
                    <xdr:col>8</xdr:col>
                    <xdr:colOff>160020</xdr:colOff>
                    <xdr:row>108</xdr:row>
                    <xdr:rowOff>60960</xdr:rowOff>
                  </from>
                  <to>
                    <xdr:col>8</xdr:col>
                    <xdr:colOff>426720</xdr:colOff>
                    <xdr:row>109</xdr:row>
                    <xdr:rowOff>7620</xdr:rowOff>
                  </to>
                </anchor>
              </controlPr>
            </control>
          </mc:Choice>
        </mc:AlternateContent>
        <mc:AlternateContent xmlns:mc="http://schemas.openxmlformats.org/markup-compatibility/2006">
          <mc:Choice Requires="x14">
            <control shapeId="3142" r:id="rId62" name="Check Box 70">
              <controlPr defaultSize="0" autoFill="0" autoLine="0" autoPict="0">
                <anchor moveWithCells="1">
                  <from>
                    <xdr:col>8</xdr:col>
                    <xdr:colOff>160020</xdr:colOff>
                    <xdr:row>61</xdr:row>
                    <xdr:rowOff>38100</xdr:rowOff>
                  </from>
                  <to>
                    <xdr:col>8</xdr:col>
                    <xdr:colOff>419100</xdr:colOff>
                    <xdr:row>61</xdr:row>
                    <xdr:rowOff>228600</xdr:rowOff>
                  </to>
                </anchor>
              </controlPr>
            </control>
          </mc:Choice>
        </mc:AlternateContent>
        <mc:AlternateContent xmlns:mc="http://schemas.openxmlformats.org/markup-compatibility/2006">
          <mc:Choice Requires="x14">
            <control shapeId="3143" r:id="rId63" name="Check Box 71">
              <controlPr defaultSize="0" autoFill="0" autoLine="0" autoPict="0">
                <anchor moveWithCells="1">
                  <from>
                    <xdr:col>8</xdr:col>
                    <xdr:colOff>160020</xdr:colOff>
                    <xdr:row>62</xdr:row>
                    <xdr:rowOff>45720</xdr:rowOff>
                  </from>
                  <to>
                    <xdr:col>8</xdr:col>
                    <xdr:colOff>419100</xdr:colOff>
                    <xdr:row>62</xdr:row>
                    <xdr:rowOff>236220</xdr:rowOff>
                  </to>
                </anchor>
              </controlPr>
            </control>
          </mc:Choice>
        </mc:AlternateContent>
        <mc:AlternateContent xmlns:mc="http://schemas.openxmlformats.org/markup-compatibility/2006">
          <mc:Choice Requires="x14">
            <control shapeId="3144" r:id="rId64" name="Check Box 72">
              <controlPr defaultSize="0" autoFill="0" autoLine="0" autoPict="0">
                <anchor moveWithCells="1">
                  <from>
                    <xdr:col>8</xdr:col>
                    <xdr:colOff>160020</xdr:colOff>
                    <xdr:row>63</xdr:row>
                    <xdr:rowOff>38100</xdr:rowOff>
                  </from>
                  <to>
                    <xdr:col>8</xdr:col>
                    <xdr:colOff>419100</xdr:colOff>
                    <xdr:row>63</xdr:row>
                    <xdr:rowOff>228600</xdr:rowOff>
                  </to>
                </anchor>
              </controlPr>
            </control>
          </mc:Choice>
        </mc:AlternateContent>
        <mc:AlternateContent xmlns:mc="http://schemas.openxmlformats.org/markup-compatibility/2006">
          <mc:Choice Requires="x14">
            <control shapeId="3146" r:id="rId65" name="Check Box 74">
              <controlPr defaultSize="0" autoFill="0" autoLine="0" autoPict="0">
                <anchor moveWithCells="1">
                  <from>
                    <xdr:col>8</xdr:col>
                    <xdr:colOff>160020</xdr:colOff>
                    <xdr:row>66</xdr:row>
                    <xdr:rowOff>0</xdr:rowOff>
                  </from>
                  <to>
                    <xdr:col>8</xdr:col>
                    <xdr:colOff>419100</xdr:colOff>
                    <xdr:row>66</xdr:row>
                    <xdr:rowOff>190500</xdr:rowOff>
                  </to>
                </anchor>
              </controlPr>
            </control>
          </mc:Choice>
        </mc:AlternateContent>
        <mc:AlternateContent xmlns:mc="http://schemas.openxmlformats.org/markup-compatibility/2006">
          <mc:Choice Requires="x14">
            <control shapeId="3148" r:id="rId66" name="Check Box 76">
              <controlPr defaultSize="0" autoFill="0" autoLine="0" autoPict="0">
                <anchor moveWithCells="1">
                  <from>
                    <xdr:col>8</xdr:col>
                    <xdr:colOff>152400</xdr:colOff>
                    <xdr:row>32</xdr:row>
                    <xdr:rowOff>236220</xdr:rowOff>
                  </from>
                  <to>
                    <xdr:col>8</xdr:col>
                    <xdr:colOff>411480</xdr:colOff>
                    <xdr:row>32</xdr:row>
                    <xdr:rowOff>426720</xdr:rowOff>
                  </to>
                </anchor>
              </controlPr>
            </control>
          </mc:Choice>
        </mc:AlternateContent>
        <mc:AlternateContent xmlns:mc="http://schemas.openxmlformats.org/markup-compatibility/2006">
          <mc:Choice Requires="x14">
            <control shapeId="3149" r:id="rId67" name="Check Box 77">
              <controlPr defaultSize="0" autoFill="0" autoLine="0" autoPict="0">
                <anchor moveWithCells="1">
                  <from>
                    <xdr:col>8</xdr:col>
                    <xdr:colOff>160020</xdr:colOff>
                    <xdr:row>83</xdr:row>
                    <xdr:rowOff>45720</xdr:rowOff>
                  </from>
                  <to>
                    <xdr:col>8</xdr:col>
                    <xdr:colOff>419100</xdr:colOff>
                    <xdr:row>83</xdr:row>
                    <xdr:rowOff>228600</xdr:rowOff>
                  </to>
                </anchor>
              </controlPr>
            </control>
          </mc:Choice>
        </mc:AlternateContent>
        <mc:AlternateContent xmlns:mc="http://schemas.openxmlformats.org/markup-compatibility/2006">
          <mc:Choice Requires="x14">
            <control shapeId="3150" r:id="rId68" name="Check Box 78">
              <controlPr defaultSize="0" autoFill="0" autoLine="0" autoPict="0">
                <anchor moveWithCells="1">
                  <from>
                    <xdr:col>8</xdr:col>
                    <xdr:colOff>160020</xdr:colOff>
                    <xdr:row>109</xdr:row>
                    <xdr:rowOff>83820</xdr:rowOff>
                  </from>
                  <to>
                    <xdr:col>8</xdr:col>
                    <xdr:colOff>419100</xdr:colOff>
                    <xdr:row>109</xdr:row>
                    <xdr:rowOff>266700</xdr:rowOff>
                  </to>
                </anchor>
              </controlPr>
            </control>
          </mc:Choice>
        </mc:AlternateContent>
        <mc:AlternateContent xmlns:mc="http://schemas.openxmlformats.org/markup-compatibility/2006">
          <mc:Choice Requires="x14">
            <control shapeId="3160" r:id="rId69" name="Check Box 88">
              <controlPr defaultSize="0" autoFill="0" autoLine="0" autoPict="0">
                <anchor moveWithCells="1">
                  <from>
                    <xdr:col>8</xdr:col>
                    <xdr:colOff>160020</xdr:colOff>
                    <xdr:row>116</xdr:row>
                    <xdr:rowOff>7620</xdr:rowOff>
                  </from>
                  <to>
                    <xdr:col>8</xdr:col>
                    <xdr:colOff>419100</xdr:colOff>
                    <xdr:row>116</xdr:row>
                    <xdr:rowOff>198120</xdr:rowOff>
                  </to>
                </anchor>
              </controlPr>
            </control>
          </mc:Choice>
        </mc:AlternateContent>
        <mc:AlternateContent xmlns:mc="http://schemas.openxmlformats.org/markup-compatibility/2006">
          <mc:Choice Requires="x14">
            <control shapeId="3165" r:id="rId70" name="Check Box 93">
              <controlPr defaultSize="0" autoFill="0" autoLine="0" autoPict="0">
                <anchor moveWithCells="1">
                  <from>
                    <xdr:col>8</xdr:col>
                    <xdr:colOff>160020</xdr:colOff>
                    <xdr:row>129</xdr:row>
                    <xdr:rowOff>7620</xdr:rowOff>
                  </from>
                  <to>
                    <xdr:col>8</xdr:col>
                    <xdr:colOff>419100</xdr:colOff>
                    <xdr:row>129</xdr:row>
                    <xdr:rowOff>198120</xdr:rowOff>
                  </to>
                </anchor>
              </controlPr>
            </control>
          </mc:Choice>
        </mc:AlternateContent>
        <mc:AlternateContent xmlns:mc="http://schemas.openxmlformats.org/markup-compatibility/2006">
          <mc:Choice Requires="x14">
            <control shapeId="3166" r:id="rId71" name="Check Box 94">
              <controlPr defaultSize="0" autoFill="0" autoLine="0" autoPict="0">
                <anchor moveWithCells="1">
                  <from>
                    <xdr:col>8</xdr:col>
                    <xdr:colOff>160020</xdr:colOff>
                    <xdr:row>130</xdr:row>
                    <xdr:rowOff>7620</xdr:rowOff>
                  </from>
                  <to>
                    <xdr:col>8</xdr:col>
                    <xdr:colOff>419100</xdr:colOff>
                    <xdr:row>130</xdr:row>
                    <xdr:rowOff>198120</xdr:rowOff>
                  </to>
                </anchor>
              </controlPr>
            </control>
          </mc:Choice>
        </mc:AlternateContent>
        <mc:AlternateContent xmlns:mc="http://schemas.openxmlformats.org/markup-compatibility/2006">
          <mc:Choice Requires="x14">
            <control shapeId="3167" r:id="rId72" name="Check Box 95">
              <controlPr defaultSize="0" autoFill="0" autoLine="0" autoPict="0">
                <anchor moveWithCells="1">
                  <from>
                    <xdr:col>8</xdr:col>
                    <xdr:colOff>160020</xdr:colOff>
                    <xdr:row>131</xdr:row>
                    <xdr:rowOff>7620</xdr:rowOff>
                  </from>
                  <to>
                    <xdr:col>8</xdr:col>
                    <xdr:colOff>419100</xdr:colOff>
                    <xdr:row>131</xdr:row>
                    <xdr:rowOff>198120</xdr:rowOff>
                  </to>
                </anchor>
              </controlPr>
            </control>
          </mc:Choice>
        </mc:AlternateContent>
        <mc:AlternateContent xmlns:mc="http://schemas.openxmlformats.org/markup-compatibility/2006">
          <mc:Choice Requires="x14">
            <control shapeId="3168" r:id="rId73" name="Check Box 96">
              <controlPr defaultSize="0" autoFill="0" autoLine="0" autoPict="0">
                <anchor moveWithCells="1">
                  <from>
                    <xdr:col>8</xdr:col>
                    <xdr:colOff>160020</xdr:colOff>
                    <xdr:row>132</xdr:row>
                    <xdr:rowOff>7620</xdr:rowOff>
                  </from>
                  <to>
                    <xdr:col>8</xdr:col>
                    <xdr:colOff>419100</xdr:colOff>
                    <xdr:row>132</xdr:row>
                    <xdr:rowOff>198120</xdr:rowOff>
                  </to>
                </anchor>
              </controlPr>
            </control>
          </mc:Choice>
        </mc:AlternateContent>
        <mc:AlternateContent xmlns:mc="http://schemas.openxmlformats.org/markup-compatibility/2006">
          <mc:Choice Requires="x14">
            <control shapeId="3169" r:id="rId74" name="Check Box 97">
              <controlPr defaultSize="0" autoFill="0" autoLine="0" autoPict="0">
                <anchor moveWithCells="1">
                  <from>
                    <xdr:col>8</xdr:col>
                    <xdr:colOff>160020</xdr:colOff>
                    <xdr:row>133</xdr:row>
                    <xdr:rowOff>7620</xdr:rowOff>
                  </from>
                  <to>
                    <xdr:col>8</xdr:col>
                    <xdr:colOff>419100</xdr:colOff>
                    <xdr:row>133</xdr:row>
                    <xdr:rowOff>198120</xdr:rowOff>
                  </to>
                </anchor>
              </controlPr>
            </control>
          </mc:Choice>
        </mc:AlternateContent>
        <mc:AlternateContent xmlns:mc="http://schemas.openxmlformats.org/markup-compatibility/2006">
          <mc:Choice Requires="x14">
            <control shapeId="3170" r:id="rId75" name="Check Box 98">
              <controlPr defaultSize="0" autoFill="0" autoLine="0" autoPict="0">
                <anchor moveWithCells="1">
                  <from>
                    <xdr:col>8</xdr:col>
                    <xdr:colOff>160020</xdr:colOff>
                    <xdr:row>134</xdr:row>
                    <xdr:rowOff>7620</xdr:rowOff>
                  </from>
                  <to>
                    <xdr:col>8</xdr:col>
                    <xdr:colOff>419100</xdr:colOff>
                    <xdr:row>134</xdr:row>
                    <xdr:rowOff>198120</xdr:rowOff>
                  </to>
                </anchor>
              </controlPr>
            </control>
          </mc:Choice>
        </mc:AlternateContent>
        <mc:AlternateContent xmlns:mc="http://schemas.openxmlformats.org/markup-compatibility/2006">
          <mc:Choice Requires="x14">
            <control shapeId="3171" r:id="rId76" name="Check Box 99">
              <controlPr defaultSize="0" autoFill="0" autoLine="0" autoPict="0">
                <anchor moveWithCells="1">
                  <from>
                    <xdr:col>8</xdr:col>
                    <xdr:colOff>160020</xdr:colOff>
                    <xdr:row>135</xdr:row>
                    <xdr:rowOff>7620</xdr:rowOff>
                  </from>
                  <to>
                    <xdr:col>8</xdr:col>
                    <xdr:colOff>419100</xdr:colOff>
                    <xdr:row>135</xdr:row>
                    <xdr:rowOff>198120</xdr:rowOff>
                  </to>
                </anchor>
              </controlPr>
            </control>
          </mc:Choice>
        </mc:AlternateContent>
        <mc:AlternateContent xmlns:mc="http://schemas.openxmlformats.org/markup-compatibility/2006">
          <mc:Choice Requires="x14">
            <control shapeId="3172" r:id="rId77" name="Check Box 100">
              <controlPr defaultSize="0" autoFill="0" autoLine="0" autoPict="0">
                <anchor moveWithCells="1">
                  <from>
                    <xdr:col>8</xdr:col>
                    <xdr:colOff>160020</xdr:colOff>
                    <xdr:row>137</xdr:row>
                    <xdr:rowOff>7620</xdr:rowOff>
                  </from>
                  <to>
                    <xdr:col>8</xdr:col>
                    <xdr:colOff>419100</xdr:colOff>
                    <xdr:row>137</xdr:row>
                    <xdr:rowOff>198120</xdr:rowOff>
                  </to>
                </anchor>
              </controlPr>
            </control>
          </mc:Choice>
        </mc:AlternateContent>
        <mc:AlternateContent xmlns:mc="http://schemas.openxmlformats.org/markup-compatibility/2006">
          <mc:Choice Requires="x14">
            <control shapeId="3173" r:id="rId78" name="Check Box 101">
              <controlPr defaultSize="0" autoFill="0" autoLine="0" autoPict="0">
                <anchor moveWithCells="1">
                  <from>
                    <xdr:col>8</xdr:col>
                    <xdr:colOff>160020</xdr:colOff>
                    <xdr:row>138</xdr:row>
                    <xdr:rowOff>7620</xdr:rowOff>
                  </from>
                  <to>
                    <xdr:col>8</xdr:col>
                    <xdr:colOff>419100</xdr:colOff>
                    <xdr:row>138</xdr:row>
                    <xdr:rowOff>198120</xdr:rowOff>
                  </to>
                </anchor>
              </controlPr>
            </control>
          </mc:Choice>
        </mc:AlternateContent>
        <mc:AlternateContent xmlns:mc="http://schemas.openxmlformats.org/markup-compatibility/2006">
          <mc:Choice Requires="x14">
            <control shapeId="3174" r:id="rId79" name="Check Box 102">
              <controlPr defaultSize="0" autoFill="0" autoLine="0" autoPict="0">
                <anchor moveWithCells="1">
                  <from>
                    <xdr:col>8</xdr:col>
                    <xdr:colOff>160020</xdr:colOff>
                    <xdr:row>139</xdr:row>
                    <xdr:rowOff>7620</xdr:rowOff>
                  </from>
                  <to>
                    <xdr:col>8</xdr:col>
                    <xdr:colOff>419100</xdr:colOff>
                    <xdr:row>139</xdr:row>
                    <xdr:rowOff>198120</xdr:rowOff>
                  </to>
                </anchor>
              </controlPr>
            </control>
          </mc:Choice>
        </mc:AlternateContent>
        <mc:AlternateContent xmlns:mc="http://schemas.openxmlformats.org/markup-compatibility/2006">
          <mc:Choice Requires="x14">
            <control shapeId="3175" r:id="rId80" name="Check Box 103">
              <controlPr defaultSize="0" autoFill="0" autoLine="0" autoPict="0">
                <anchor moveWithCells="1">
                  <from>
                    <xdr:col>8</xdr:col>
                    <xdr:colOff>160020</xdr:colOff>
                    <xdr:row>140</xdr:row>
                    <xdr:rowOff>7620</xdr:rowOff>
                  </from>
                  <to>
                    <xdr:col>8</xdr:col>
                    <xdr:colOff>419100</xdr:colOff>
                    <xdr:row>140</xdr:row>
                    <xdr:rowOff>198120</xdr:rowOff>
                  </to>
                </anchor>
              </controlPr>
            </control>
          </mc:Choice>
        </mc:AlternateContent>
        <mc:AlternateContent xmlns:mc="http://schemas.openxmlformats.org/markup-compatibility/2006">
          <mc:Choice Requires="x14">
            <control shapeId="3176" r:id="rId81" name="Check Box 104">
              <controlPr defaultSize="0" autoFill="0" autoLine="0" autoPict="0">
                <anchor moveWithCells="1">
                  <from>
                    <xdr:col>8</xdr:col>
                    <xdr:colOff>160020</xdr:colOff>
                    <xdr:row>141</xdr:row>
                    <xdr:rowOff>7620</xdr:rowOff>
                  </from>
                  <to>
                    <xdr:col>8</xdr:col>
                    <xdr:colOff>419100</xdr:colOff>
                    <xdr:row>141</xdr:row>
                    <xdr:rowOff>198120</xdr:rowOff>
                  </to>
                </anchor>
              </controlPr>
            </control>
          </mc:Choice>
        </mc:AlternateContent>
        <mc:AlternateContent xmlns:mc="http://schemas.openxmlformats.org/markup-compatibility/2006">
          <mc:Choice Requires="x14">
            <control shapeId="3177" r:id="rId82" name="Check Box 105">
              <controlPr defaultSize="0" autoFill="0" autoLine="0" autoPict="0">
                <anchor moveWithCells="1">
                  <from>
                    <xdr:col>8</xdr:col>
                    <xdr:colOff>152400</xdr:colOff>
                    <xdr:row>110</xdr:row>
                    <xdr:rowOff>121920</xdr:rowOff>
                  </from>
                  <to>
                    <xdr:col>8</xdr:col>
                    <xdr:colOff>411480</xdr:colOff>
                    <xdr:row>110</xdr:row>
                    <xdr:rowOff>304800</xdr:rowOff>
                  </to>
                </anchor>
              </controlPr>
            </control>
          </mc:Choice>
        </mc:AlternateContent>
        <mc:AlternateContent xmlns:mc="http://schemas.openxmlformats.org/markup-compatibility/2006">
          <mc:Choice Requires="x14">
            <control shapeId="3179" r:id="rId83" name="Check Box 107">
              <controlPr defaultSize="0" autoFill="0" autoLine="0" autoPict="0">
                <anchor moveWithCells="1">
                  <from>
                    <xdr:col>8</xdr:col>
                    <xdr:colOff>175260</xdr:colOff>
                    <xdr:row>65</xdr:row>
                    <xdr:rowOff>22860</xdr:rowOff>
                  </from>
                  <to>
                    <xdr:col>8</xdr:col>
                    <xdr:colOff>426720</xdr:colOff>
                    <xdr:row>65</xdr:row>
                    <xdr:rowOff>213360</xdr:rowOff>
                  </to>
                </anchor>
              </controlPr>
            </control>
          </mc:Choice>
        </mc:AlternateContent>
        <mc:AlternateContent xmlns:mc="http://schemas.openxmlformats.org/markup-compatibility/2006">
          <mc:Choice Requires="x14">
            <control shapeId="3182" r:id="rId84" name="Check Box 110">
              <controlPr defaultSize="0" autoFill="0" autoLine="0" autoPict="0">
                <anchor moveWithCells="1">
                  <from>
                    <xdr:col>8</xdr:col>
                    <xdr:colOff>160020</xdr:colOff>
                    <xdr:row>73</xdr:row>
                    <xdr:rowOff>30480</xdr:rowOff>
                  </from>
                  <to>
                    <xdr:col>8</xdr:col>
                    <xdr:colOff>419100</xdr:colOff>
                    <xdr:row>73</xdr:row>
                    <xdr:rowOff>213360</xdr:rowOff>
                  </to>
                </anchor>
              </controlPr>
            </control>
          </mc:Choice>
        </mc:AlternateContent>
        <mc:AlternateContent xmlns:mc="http://schemas.openxmlformats.org/markup-compatibility/2006">
          <mc:Choice Requires="x14">
            <control shapeId="3184" r:id="rId85" name="Check Box 112">
              <controlPr defaultSize="0" autoFill="0" autoLine="0" autoPict="0">
                <anchor moveWithCells="1">
                  <from>
                    <xdr:col>8</xdr:col>
                    <xdr:colOff>160020</xdr:colOff>
                    <xdr:row>44</xdr:row>
                    <xdr:rowOff>0</xdr:rowOff>
                  </from>
                  <to>
                    <xdr:col>8</xdr:col>
                    <xdr:colOff>419100</xdr:colOff>
                    <xdr:row>44</xdr:row>
                    <xdr:rowOff>190500</xdr:rowOff>
                  </to>
                </anchor>
              </controlPr>
            </control>
          </mc:Choice>
        </mc:AlternateContent>
        <mc:AlternateContent xmlns:mc="http://schemas.openxmlformats.org/markup-compatibility/2006">
          <mc:Choice Requires="x14">
            <control shapeId="3186" r:id="rId86" name="Check Box 114">
              <controlPr defaultSize="0" autoFill="0" autoLine="0" autoPict="0">
                <anchor moveWithCells="1">
                  <from>
                    <xdr:col>8</xdr:col>
                    <xdr:colOff>160020</xdr:colOff>
                    <xdr:row>67</xdr:row>
                    <xdr:rowOff>0</xdr:rowOff>
                  </from>
                  <to>
                    <xdr:col>8</xdr:col>
                    <xdr:colOff>419100</xdr:colOff>
                    <xdr:row>67</xdr:row>
                    <xdr:rowOff>190500</xdr:rowOff>
                  </to>
                </anchor>
              </controlPr>
            </control>
          </mc:Choice>
        </mc:AlternateContent>
        <mc:AlternateContent xmlns:mc="http://schemas.openxmlformats.org/markup-compatibility/2006">
          <mc:Choice Requires="x14">
            <control shapeId="3187" r:id="rId87" name="Check Box 115">
              <controlPr defaultSize="0" autoFill="0" autoLine="0" autoPict="0">
                <anchor moveWithCells="1">
                  <from>
                    <xdr:col>8</xdr:col>
                    <xdr:colOff>160020</xdr:colOff>
                    <xdr:row>69</xdr:row>
                    <xdr:rowOff>76200</xdr:rowOff>
                  </from>
                  <to>
                    <xdr:col>8</xdr:col>
                    <xdr:colOff>419100</xdr:colOff>
                    <xdr:row>69</xdr:row>
                    <xdr:rowOff>266700</xdr:rowOff>
                  </to>
                </anchor>
              </controlPr>
            </control>
          </mc:Choice>
        </mc:AlternateContent>
        <mc:AlternateContent xmlns:mc="http://schemas.openxmlformats.org/markup-compatibility/2006">
          <mc:Choice Requires="x14">
            <control shapeId="3188" r:id="rId88" name="Check Box 116">
              <controlPr defaultSize="0" autoFill="0" autoLine="0" autoPict="0">
                <anchor moveWithCells="1">
                  <from>
                    <xdr:col>8</xdr:col>
                    <xdr:colOff>160020</xdr:colOff>
                    <xdr:row>74</xdr:row>
                    <xdr:rowOff>38100</xdr:rowOff>
                  </from>
                  <to>
                    <xdr:col>8</xdr:col>
                    <xdr:colOff>419100</xdr:colOff>
                    <xdr:row>74</xdr:row>
                    <xdr:rowOff>220980</xdr:rowOff>
                  </to>
                </anchor>
              </controlPr>
            </control>
          </mc:Choice>
        </mc:AlternateContent>
        <mc:AlternateContent xmlns:mc="http://schemas.openxmlformats.org/markup-compatibility/2006">
          <mc:Choice Requires="x14">
            <control shapeId="3190" r:id="rId89" name="Check Box 118">
              <controlPr defaultSize="0" autoFill="0" autoLine="0" autoPict="0">
                <anchor moveWithCells="1">
                  <from>
                    <xdr:col>8</xdr:col>
                    <xdr:colOff>160020</xdr:colOff>
                    <xdr:row>75</xdr:row>
                    <xdr:rowOff>30480</xdr:rowOff>
                  </from>
                  <to>
                    <xdr:col>8</xdr:col>
                    <xdr:colOff>419100</xdr:colOff>
                    <xdr:row>75</xdr:row>
                    <xdr:rowOff>213360</xdr:rowOff>
                  </to>
                </anchor>
              </controlPr>
            </control>
          </mc:Choice>
        </mc:AlternateContent>
        <mc:AlternateContent xmlns:mc="http://schemas.openxmlformats.org/markup-compatibility/2006">
          <mc:Choice Requires="x14">
            <control shapeId="3191" r:id="rId90" name="Check Box 119">
              <controlPr defaultSize="0" autoFill="0" autoLine="0" autoPict="0">
                <anchor moveWithCells="1">
                  <from>
                    <xdr:col>8</xdr:col>
                    <xdr:colOff>160020</xdr:colOff>
                    <xdr:row>76</xdr:row>
                    <xdr:rowOff>0</xdr:rowOff>
                  </from>
                  <to>
                    <xdr:col>8</xdr:col>
                    <xdr:colOff>419100</xdr:colOff>
                    <xdr:row>76</xdr:row>
                    <xdr:rowOff>182880</xdr:rowOff>
                  </to>
                </anchor>
              </controlPr>
            </control>
          </mc:Choice>
        </mc:AlternateContent>
        <mc:AlternateContent xmlns:mc="http://schemas.openxmlformats.org/markup-compatibility/2006">
          <mc:Choice Requires="x14">
            <control shapeId="3192" r:id="rId91" name="Check Box 120">
              <controlPr defaultSize="0" autoFill="0" autoLine="0" autoPict="0">
                <anchor moveWithCells="1">
                  <from>
                    <xdr:col>8</xdr:col>
                    <xdr:colOff>160020</xdr:colOff>
                    <xdr:row>77</xdr:row>
                    <xdr:rowOff>0</xdr:rowOff>
                  </from>
                  <to>
                    <xdr:col>8</xdr:col>
                    <xdr:colOff>419100</xdr:colOff>
                    <xdr:row>77</xdr:row>
                    <xdr:rowOff>182880</xdr:rowOff>
                  </to>
                </anchor>
              </controlPr>
            </control>
          </mc:Choice>
        </mc:AlternateContent>
        <mc:AlternateContent xmlns:mc="http://schemas.openxmlformats.org/markup-compatibility/2006">
          <mc:Choice Requires="x14">
            <control shapeId="3193" r:id="rId92" name="Check Box 121">
              <controlPr defaultSize="0" autoFill="0" autoLine="0" autoPict="0">
                <anchor moveWithCells="1">
                  <from>
                    <xdr:col>8</xdr:col>
                    <xdr:colOff>160020</xdr:colOff>
                    <xdr:row>77</xdr:row>
                    <xdr:rowOff>0</xdr:rowOff>
                  </from>
                  <to>
                    <xdr:col>8</xdr:col>
                    <xdr:colOff>419100</xdr:colOff>
                    <xdr:row>77</xdr:row>
                    <xdr:rowOff>182880</xdr:rowOff>
                  </to>
                </anchor>
              </controlPr>
            </control>
          </mc:Choice>
        </mc:AlternateContent>
        <mc:AlternateContent xmlns:mc="http://schemas.openxmlformats.org/markup-compatibility/2006">
          <mc:Choice Requires="x14">
            <control shapeId="3194" r:id="rId93" name="Check Box 122">
              <controlPr defaultSize="0" autoFill="0" autoLine="0" autoPict="0">
                <anchor moveWithCells="1">
                  <from>
                    <xdr:col>8</xdr:col>
                    <xdr:colOff>160020</xdr:colOff>
                    <xdr:row>78</xdr:row>
                    <xdr:rowOff>0</xdr:rowOff>
                  </from>
                  <to>
                    <xdr:col>8</xdr:col>
                    <xdr:colOff>419100</xdr:colOff>
                    <xdr:row>78</xdr:row>
                    <xdr:rowOff>182880</xdr:rowOff>
                  </to>
                </anchor>
              </controlPr>
            </control>
          </mc:Choice>
        </mc:AlternateContent>
        <mc:AlternateContent xmlns:mc="http://schemas.openxmlformats.org/markup-compatibility/2006">
          <mc:Choice Requires="x14">
            <control shapeId="3195" r:id="rId94" name="Check Box 123">
              <controlPr defaultSize="0" autoFill="0" autoLine="0" autoPict="0">
                <anchor moveWithCells="1">
                  <from>
                    <xdr:col>8</xdr:col>
                    <xdr:colOff>160020</xdr:colOff>
                    <xdr:row>79</xdr:row>
                    <xdr:rowOff>0</xdr:rowOff>
                  </from>
                  <to>
                    <xdr:col>8</xdr:col>
                    <xdr:colOff>419100</xdr:colOff>
                    <xdr:row>79</xdr:row>
                    <xdr:rowOff>182880</xdr:rowOff>
                  </to>
                </anchor>
              </controlPr>
            </control>
          </mc:Choice>
        </mc:AlternateContent>
        <mc:AlternateContent xmlns:mc="http://schemas.openxmlformats.org/markup-compatibility/2006">
          <mc:Choice Requires="x14">
            <control shapeId="3196" r:id="rId95" name="Check Box 124">
              <controlPr defaultSize="0" autoFill="0" autoLine="0" autoPict="0">
                <anchor moveWithCells="1">
                  <from>
                    <xdr:col>8</xdr:col>
                    <xdr:colOff>160020</xdr:colOff>
                    <xdr:row>79</xdr:row>
                    <xdr:rowOff>0</xdr:rowOff>
                  </from>
                  <to>
                    <xdr:col>8</xdr:col>
                    <xdr:colOff>419100</xdr:colOff>
                    <xdr:row>79</xdr:row>
                    <xdr:rowOff>182880</xdr:rowOff>
                  </to>
                </anchor>
              </controlPr>
            </control>
          </mc:Choice>
        </mc:AlternateContent>
        <mc:AlternateContent xmlns:mc="http://schemas.openxmlformats.org/markup-compatibility/2006">
          <mc:Choice Requires="x14">
            <control shapeId="3198" r:id="rId96" name="Check Box 126">
              <controlPr defaultSize="0" autoFill="0" autoLine="0" autoPict="0">
                <anchor moveWithCells="1">
                  <from>
                    <xdr:col>8</xdr:col>
                    <xdr:colOff>160020</xdr:colOff>
                    <xdr:row>80</xdr:row>
                    <xdr:rowOff>0</xdr:rowOff>
                  </from>
                  <to>
                    <xdr:col>8</xdr:col>
                    <xdr:colOff>419100</xdr:colOff>
                    <xdr:row>80</xdr:row>
                    <xdr:rowOff>182880</xdr:rowOff>
                  </to>
                </anchor>
              </controlPr>
            </control>
          </mc:Choice>
        </mc:AlternateContent>
        <mc:AlternateContent xmlns:mc="http://schemas.openxmlformats.org/markup-compatibility/2006">
          <mc:Choice Requires="x14">
            <control shapeId="3203" r:id="rId97" name="Check Box 131">
              <controlPr defaultSize="0" autoFill="0" autoLine="0" autoPict="0">
                <anchor moveWithCells="1">
                  <from>
                    <xdr:col>8</xdr:col>
                    <xdr:colOff>160020</xdr:colOff>
                    <xdr:row>118</xdr:row>
                    <xdr:rowOff>68580</xdr:rowOff>
                  </from>
                  <to>
                    <xdr:col>8</xdr:col>
                    <xdr:colOff>419100</xdr:colOff>
                    <xdr:row>118</xdr:row>
                    <xdr:rowOff>259080</xdr:rowOff>
                  </to>
                </anchor>
              </controlPr>
            </control>
          </mc:Choice>
        </mc:AlternateContent>
        <mc:AlternateContent xmlns:mc="http://schemas.openxmlformats.org/markup-compatibility/2006">
          <mc:Choice Requires="x14">
            <control shapeId="3205" r:id="rId98" name="Check Box 133">
              <controlPr defaultSize="0" autoFill="0" autoLine="0" autoPict="0">
                <anchor moveWithCells="1">
                  <from>
                    <xdr:col>8</xdr:col>
                    <xdr:colOff>160020</xdr:colOff>
                    <xdr:row>119</xdr:row>
                    <xdr:rowOff>0</xdr:rowOff>
                  </from>
                  <to>
                    <xdr:col>8</xdr:col>
                    <xdr:colOff>419100</xdr:colOff>
                    <xdr:row>119</xdr:row>
                    <xdr:rowOff>190500</xdr:rowOff>
                  </to>
                </anchor>
              </controlPr>
            </control>
          </mc:Choice>
        </mc:AlternateContent>
        <mc:AlternateContent xmlns:mc="http://schemas.openxmlformats.org/markup-compatibility/2006">
          <mc:Choice Requires="x14">
            <control shapeId="3207" r:id="rId99" name="Check Box 135">
              <controlPr defaultSize="0" autoFill="0" autoLine="0" autoPict="0">
                <anchor moveWithCells="1">
                  <from>
                    <xdr:col>8</xdr:col>
                    <xdr:colOff>160020</xdr:colOff>
                    <xdr:row>120</xdr:row>
                    <xdr:rowOff>7620</xdr:rowOff>
                  </from>
                  <to>
                    <xdr:col>8</xdr:col>
                    <xdr:colOff>419100</xdr:colOff>
                    <xdr:row>120</xdr:row>
                    <xdr:rowOff>198120</xdr:rowOff>
                  </to>
                </anchor>
              </controlPr>
            </control>
          </mc:Choice>
        </mc:AlternateContent>
        <mc:AlternateContent xmlns:mc="http://schemas.openxmlformats.org/markup-compatibility/2006">
          <mc:Choice Requires="x14">
            <control shapeId="3210" r:id="rId100" name="Check Box 138">
              <controlPr defaultSize="0" autoFill="0" autoLine="0" autoPict="0">
                <anchor moveWithCells="1">
                  <from>
                    <xdr:col>8</xdr:col>
                    <xdr:colOff>160020</xdr:colOff>
                    <xdr:row>122</xdr:row>
                    <xdr:rowOff>0</xdr:rowOff>
                  </from>
                  <to>
                    <xdr:col>8</xdr:col>
                    <xdr:colOff>419100</xdr:colOff>
                    <xdr:row>122</xdr:row>
                    <xdr:rowOff>190500</xdr:rowOff>
                  </to>
                </anchor>
              </controlPr>
            </control>
          </mc:Choice>
        </mc:AlternateContent>
        <mc:AlternateContent xmlns:mc="http://schemas.openxmlformats.org/markup-compatibility/2006">
          <mc:Choice Requires="x14">
            <control shapeId="3211" r:id="rId101" name="Check Box 139">
              <controlPr defaultSize="0" autoFill="0" autoLine="0" autoPict="0">
                <anchor moveWithCells="1">
                  <from>
                    <xdr:col>8</xdr:col>
                    <xdr:colOff>160020</xdr:colOff>
                    <xdr:row>122</xdr:row>
                    <xdr:rowOff>0</xdr:rowOff>
                  </from>
                  <to>
                    <xdr:col>8</xdr:col>
                    <xdr:colOff>419100</xdr:colOff>
                    <xdr:row>122</xdr:row>
                    <xdr:rowOff>190500</xdr:rowOff>
                  </to>
                </anchor>
              </controlPr>
            </control>
          </mc:Choice>
        </mc:AlternateContent>
        <mc:AlternateContent xmlns:mc="http://schemas.openxmlformats.org/markup-compatibility/2006">
          <mc:Choice Requires="x14">
            <control shapeId="3213" r:id="rId102" name="Check Box 141">
              <controlPr defaultSize="0" autoFill="0" autoLine="0" autoPict="0">
                <anchor moveWithCells="1">
                  <from>
                    <xdr:col>8</xdr:col>
                    <xdr:colOff>160020</xdr:colOff>
                    <xdr:row>123</xdr:row>
                    <xdr:rowOff>7620</xdr:rowOff>
                  </from>
                  <to>
                    <xdr:col>8</xdr:col>
                    <xdr:colOff>419100</xdr:colOff>
                    <xdr:row>123</xdr:row>
                    <xdr:rowOff>198120</xdr:rowOff>
                  </to>
                </anchor>
              </controlPr>
            </control>
          </mc:Choice>
        </mc:AlternateContent>
        <mc:AlternateContent xmlns:mc="http://schemas.openxmlformats.org/markup-compatibility/2006">
          <mc:Choice Requires="x14">
            <control shapeId="3214" r:id="rId103" name="Check Box 142">
              <controlPr defaultSize="0" autoFill="0" autoLine="0" autoPict="0">
                <anchor moveWithCells="1">
                  <from>
                    <xdr:col>8</xdr:col>
                    <xdr:colOff>160020</xdr:colOff>
                    <xdr:row>124</xdr:row>
                    <xdr:rowOff>7620</xdr:rowOff>
                  </from>
                  <to>
                    <xdr:col>8</xdr:col>
                    <xdr:colOff>419100</xdr:colOff>
                    <xdr:row>124</xdr:row>
                    <xdr:rowOff>198120</xdr:rowOff>
                  </to>
                </anchor>
              </controlPr>
            </control>
          </mc:Choice>
        </mc:AlternateContent>
        <mc:AlternateContent xmlns:mc="http://schemas.openxmlformats.org/markup-compatibility/2006">
          <mc:Choice Requires="x14">
            <control shapeId="3215" r:id="rId104" name="Check Box 143">
              <controlPr defaultSize="0" autoFill="0" autoLine="0" autoPict="0">
                <anchor moveWithCells="1">
                  <from>
                    <xdr:col>8</xdr:col>
                    <xdr:colOff>160020</xdr:colOff>
                    <xdr:row>125</xdr:row>
                    <xdr:rowOff>7620</xdr:rowOff>
                  </from>
                  <to>
                    <xdr:col>8</xdr:col>
                    <xdr:colOff>419100</xdr:colOff>
                    <xdr:row>125</xdr:row>
                    <xdr:rowOff>198120</xdr:rowOff>
                  </to>
                </anchor>
              </controlPr>
            </control>
          </mc:Choice>
        </mc:AlternateContent>
        <mc:AlternateContent xmlns:mc="http://schemas.openxmlformats.org/markup-compatibility/2006">
          <mc:Choice Requires="x14">
            <control shapeId="3216" r:id="rId105" name="Check Box 144">
              <controlPr defaultSize="0" autoFill="0" autoLine="0" autoPict="0">
                <anchor moveWithCells="1">
                  <from>
                    <xdr:col>8</xdr:col>
                    <xdr:colOff>160020</xdr:colOff>
                    <xdr:row>126</xdr:row>
                    <xdr:rowOff>7620</xdr:rowOff>
                  </from>
                  <to>
                    <xdr:col>8</xdr:col>
                    <xdr:colOff>419100</xdr:colOff>
                    <xdr:row>126</xdr:row>
                    <xdr:rowOff>198120</xdr:rowOff>
                  </to>
                </anchor>
              </controlPr>
            </control>
          </mc:Choice>
        </mc:AlternateContent>
        <mc:AlternateContent xmlns:mc="http://schemas.openxmlformats.org/markup-compatibility/2006">
          <mc:Choice Requires="x14">
            <control shapeId="3217" r:id="rId106" name="Check Box 145">
              <controlPr defaultSize="0" autoFill="0" autoLine="0" autoPict="0">
                <anchor moveWithCells="1">
                  <from>
                    <xdr:col>8</xdr:col>
                    <xdr:colOff>160020</xdr:colOff>
                    <xdr:row>127</xdr:row>
                    <xdr:rowOff>7620</xdr:rowOff>
                  </from>
                  <to>
                    <xdr:col>8</xdr:col>
                    <xdr:colOff>419100</xdr:colOff>
                    <xdr:row>127</xdr:row>
                    <xdr:rowOff>198120</xdr:rowOff>
                  </to>
                </anchor>
              </controlPr>
            </control>
          </mc:Choice>
        </mc:AlternateContent>
        <mc:AlternateContent xmlns:mc="http://schemas.openxmlformats.org/markup-compatibility/2006">
          <mc:Choice Requires="x14">
            <control shapeId="3220" r:id="rId107" name="Check Box 148">
              <controlPr defaultSize="0" autoFill="0" autoLine="0" autoPict="0">
                <anchor moveWithCells="1">
                  <from>
                    <xdr:col>8</xdr:col>
                    <xdr:colOff>160020</xdr:colOff>
                    <xdr:row>116</xdr:row>
                    <xdr:rowOff>7620</xdr:rowOff>
                  </from>
                  <to>
                    <xdr:col>8</xdr:col>
                    <xdr:colOff>419100</xdr:colOff>
                    <xdr:row>116</xdr:row>
                    <xdr:rowOff>198120</xdr:rowOff>
                  </to>
                </anchor>
              </controlPr>
            </control>
          </mc:Choice>
        </mc:AlternateContent>
        <mc:AlternateContent xmlns:mc="http://schemas.openxmlformats.org/markup-compatibility/2006">
          <mc:Choice Requires="x14">
            <control shapeId="3229" r:id="rId108" name="Check Box 157">
              <controlPr defaultSize="0" autoFill="0" autoLine="0" autoPict="0">
                <anchor moveWithCells="1">
                  <from>
                    <xdr:col>8</xdr:col>
                    <xdr:colOff>160020</xdr:colOff>
                    <xdr:row>120</xdr:row>
                    <xdr:rowOff>7620</xdr:rowOff>
                  </from>
                  <to>
                    <xdr:col>8</xdr:col>
                    <xdr:colOff>419100</xdr:colOff>
                    <xdr:row>120</xdr:row>
                    <xdr:rowOff>198120</xdr:rowOff>
                  </to>
                </anchor>
              </controlPr>
            </control>
          </mc:Choice>
        </mc:AlternateContent>
        <mc:AlternateContent xmlns:mc="http://schemas.openxmlformats.org/markup-compatibility/2006">
          <mc:Choice Requires="x14">
            <control shapeId="3230" r:id="rId109" name="Check Box 158">
              <controlPr defaultSize="0" autoFill="0" autoLine="0" autoPict="0">
                <anchor moveWithCells="1">
                  <from>
                    <xdr:col>8</xdr:col>
                    <xdr:colOff>160020</xdr:colOff>
                    <xdr:row>121</xdr:row>
                    <xdr:rowOff>68580</xdr:rowOff>
                  </from>
                  <to>
                    <xdr:col>8</xdr:col>
                    <xdr:colOff>419100</xdr:colOff>
                    <xdr:row>121</xdr:row>
                    <xdr:rowOff>259080</xdr:rowOff>
                  </to>
                </anchor>
              </controlPr>
            </control>
          </mc:Choice>
        </mc:AlternateContent>
        <mc:AlternateContent xmlns:mc="http://schemas.openxmlformats.org/markup-compatibility/2006">
          <mc:Choice Requires="x14">
            <control shapeId="3232" r:id="rId110" name="Check Box 160">
              <controlPr defaultSize="0" autoFill="0" autoLine="0" autoPict="0">
                <anchor moveWithCells="1">
                  <from>
                    <xdr:col>8</xdr:col>
                    <xdr:colOff>160020</xdr:colOff>
                    <xdr:row>122</xdr:row>
                    <xdr:rowOff>0</xdr:rowOff>
                  </from>
                  <to>
                    <xdr:col>8</xdr:col>
                    <xdr:colOff>419100</xdr:colOff>
                    <xdr:row>122</xdr:row>
                    <xdr:rowOff>190500</xdr:rowOff>
                  </to>
                </anchor>
              </controlPr>
            </control>
          </mc:Choice>
        </mc:AlternateContent>
        <mc:AlternateContent xmlns:mc="http://schemas.openxmlformats.org/markup-compatibility/2006">
          <mc:Choice Requires="x14">
            <control shapeId="3235" r:id="rId111" name="Check Box 163">
              <controlPr defaultSize="0" autoFill="0" autoLine="0" autoPict="0">
                <anchor moveWithCells="1">
                  <from>
                    <xdr:col>8</xdr:col>
                    <xdr:colOff>160020</xdr:colOff>
                    <xdr:row>123</xdr:row>
                    <xdr:rowOff>7620</xdr:rowOff>
                  </from>
                  <to>
                    <xdr:col>8</xdr:col>
                    <xdr:colOff>419100</xdr:colOff>
                    <xdr:row>123</xdr:row>
                    <xdr:rowOff>198120</xdr:rowOff>
                  </to>
                </anchor>
              </controlPr>
            </control>
          </mc:Choice>
        </mc:AlternateContent>
        <mc:AlternateContent xmlns:mc="http://schemas.openxmlformats.org/markup-compatibility/2006">
          <mc:Choice Requires="x14">
            <control shapeId="3236" r:id="rId112" name="Check Box 164">
              <controlPr defaultSize="0" autoFill="0" autoLine="0" autoPict="0">
                <anchor moveWithCells="1">
                  <from>
                    <xdr:col>8</xdr:col>
                    <xdr:colOff>160020</xdr:colOff>
                    <xdr:row>124</xdr:row>
                    <xdr:rowOff>7620</xdr:rowOff>
                  </from>
                  <to>
                    <xdr:col>8</xdr:col>
                    <xdr:colOff>419100</xdr:colOff>
                    <xdr:row>124</xdr:row>
                    <xdr:rowOff>198120</xdr:rowOff>
                  </to>
                </anchor>
              </controlPr>
            </control>
          </mc:Choice>
        </mc:AlternateContent>
        <mc:AlternateContent xmlns:mc="http://schemas.openxmlformats.org/markup-compatibility/2006">
          <mc:Choice Requires="x14">
            <control shapeId="3237" r:id="rId113" name="Check Box 165">
              <controlPr defaultSize="0" autoFill="0" autoLine="0" autoPict="0">
                <anchor moveWithCells="1">
                  <from>
                    <xdr:col>8</xdr:col>
                    <xdr:colOff>160020</xdr:colOff>
                    <xdr:row>125</xdr:row>
                    <xdr:rowOff>7620</xdr:rowOff>
                  </from>
                  <to>
                    <xdr:col>8</xdr:col>
                    <xdr:colOff>419100</xdr:colOff>
                    <xdr:row>125</xdr:row>
                    <xdr:rowOff>198120</xdr:rowOff>
                  </to>
                </anchor>
              </controlPr>
            </control>
          </mc:Choice>
        </mc:AlternateContent>
        <mc:AlternateContent xmlns:mc="http://schemas.openxmlformats.org/markup-compatibility/2006">
          <mc:Choice Requires="x14">
            <control shapeId="3238" r:id="rId114" name="Check Box 166">
              <controlPr defaultSize="0" autoFill="0" autoLine="0" autoPict="0">
                <anchor moveWithCells="1">
                  <from>
                    <xdr:col>8</xdr:col>
                    <xdr:colOff>160020</xdr:colOff>
                    <xdr:row>126</xdr:row>
                    <xdr:rowOff>7620</xdr:rowOff>
                  </from>
                  <to>
                    <xdr:col>8</xdr:col>
                    <xdr:colOff>419100</xdr:colOff>
                    <xdr:row>126</xdr:row>
                    <xdr:rowOff>198120</xdr:rowOff>
                  </to>
                </anchor>
              </controlPr>
            </control>
          </mc:Choice>
        </mc:AlternateContent>
        <mc:AlternateContent xmlns:mc="http://schemas.openxmlformats.org/markup-compatibility/2006">
          <mc:Choice Requires="x14">
            <control shapeId="3239" r:id="rId115" name="Check Box 167">
              <controlPr defaultSize="0" autoFill="0" autoLine="0" autoPict="0">
                <anchor moveWithCells="1">
                  <from>
                    <xdr:col>8</xdr:col>
                    <xdr:colOff>160020</xdr:colOff>
                    <xdr:row>127</xdr:row>
                    <xdr:rowOff>7620</xdr:rowOff>
                  </from>
                  <to>
                    <xdr:col>8</xdr:col>
                    <xdr:colOff>419100</xdr:colOff>
                    <xdr:row>127</xdr:row>
                    <xdr:rowOff>198120</xdr:rowOff>
                  </to>
                </anchor>
              </controlPr>
            </control>
          </mc:Choice>
        </mc:AlternateContent>
        <mc:AlternateContent xmlns:mc="http://schemas.openxmlformats.org/markup-compatibility/2006">
          <mc:Choice Requires="x14">
            <control shapeId="3262" r:id="rId116" name="Check Box 190">
              <controlPr defaultSize="0" autoFill="0" autoLine="0" autoPict="0">
                <anchor moveWithCells="1">
                  <from>
                    <xdr:col>8</xdr:col>
                    <xdr:colOff>160020</xdr:colOff>
                    <xdr:row>116</xdr:row>
                    <xdr:rowOff>7620</xdr:rowOff>
                  </from>
                  <to>
                    <xdr:col>8</xdr:col>
                    <xdr:colOff>419100</xdr:colOff>
                    <xdr:row>116</xdr:row>
                    <xdr:rowOff>198120</xdr:rowOff>
                  </to>
                </anchor>
              </controlPr>
            </control>
          </mc:Choice>
        </mc:AlternateContent>
        <mc:AlternateContent xmlns:mc="http://schemas.openxmlformats.org/markup-compatibility/2006">
          <mc:Choice Requires="x14">
            <control shapeId="3263" r:id="rId117" name="Check Box 191">
              <controlPr defaultSize="0" autoFill="0" autoLine="0" autoPict="0">
                <anchor moveWithCells="1">
                  <from>
                    <xdr:col>8</xdr:col>
                    <xdr:colOff>160020</xdr:colOff>
                    <xdr:row>117</xdr:row>
                    <xdr:rowOff>60960</xdr:rowOff>
                  </from>
                  <to>
                    <xdr:col>8</xdr:col>
                    <xdr:colOff>419100</xdr:colOff>
                    <xdr:row>117</xdr:row>
                    <xdr:rowOff>251460</xdr:rowOff>
                  </to>
                </anchor>
              </controlPr>
            </control>
          </mc:Choice>
        </mc:AlternateContent>
        <mc:AlternateContent xmlns:mc="http://schemas.openxmlformats.org/markup-compatibility/2006">
          <mc:Choice Requires="x14">
            <control shapeId="3271" r:id="rId118" name="Check Box 199">
              <controlPr defaultSize="0" autoFill="0" autoLine="0" autoPict="0">
                <anchor moveWithCells="1">
                  <from>
                    <xdr:col>8</xdr:col>
                    <xdr:colOff>160020</xdr:colOff>
                    <xdr:row>120</xdr:row>
                    <xdr:rowOff>7620</xdr:rowOff>
                  </from>
                  <to>
                    <xdr:col>8</xdr:col>
                    <xdr:colOff>419100</xdr:colOff>
                    <xdr:row>120</xdr:row>
                    <xdr:rowOff>198120</xdr:rowOff>
                  </to>
                </anchor>
              </controlPr>
            </control>
          </mc:Choice>
        </mc:AlternateContent>
        <mc:AlternateContent xmlns:mc="http://schemas.openxmlformats.org/markup-compatibility/2006">
          <mc:Choice Requires="x14">
            <control shapeId="3274" r:id="rId119" name="Check Box 202">
              <controlPr defaultSize="0" autoFill="0" autoLine="0" autoPict="0">
                <anchor moveWithCells="1">
                  <from>
                    <xdr:col>8</xdr:col>
                    <xdr:colOff>160020</xdr:colOff>
                    <xdr:row>122</xdr:row>
                    <xdr:rowOff>0</xdr:rowOff>
                  </from>
                  <to>
                    <xdr:col>8</xdr:col>
                    <xdr:colOff>419100</xdr:colOff>
                    <xdr:row>122</xdr:row>
                    <xdr:rowOff>190500</xdr:rowOff>
                  </to>
                </anchor>
              </controlPr>
            </control>
          </mc:Choice>
        </mc:AlternateContent>
        <mc:AlternateContent xmlns:mc="http://schemas.openxmlformats.org/markup-compatibility/2006">
          <mc:Choice Requires="x14">
            <control shapeId="3277" r:id="rId120" name="Check Box 205">
              <controlPr defaultSize="0" autoFill="0" autoLine="0" autoPict="0">
                <anchor moveWithCells="1">
                  <from>
                    <xdr:col>8</xdr:col>
                    <xdr:colOff>160020</xdr:colOff>
                    <xdr:row>123</xdr:row>
                    <xdr:rowOff>7620</xdr:rowOff>
                  </from>
                  <to>
                    <xdr:col>8</xdr:col>
                    <xdr:colOff>419100</xdr:colOff>
                    <xdr:row>123</xdr:row>
                    <xdr:rowOff>198120</xdr:rowOff>
                  </to>
                </anchor>
              </controlPr>
            </control>
          </mc:Choice>
        </mc:AlternateContent>
        <mc:AlternateContent xmlns:mc="http://schemas.openxmlformats.org/markup-compatibility/2006">
          <mc:Choice Requires="x14">
            <control shapeId="3278" r:id="rId121" name="Check Box 206">
              <controlPr defaultSize="0" autoFill="0" autoLine="0" autoPict="0">
                <anchor moveWithCells="1">
                  <from>
                    <xdr:col>8</xdr:col>
                    <xdr:colOff>160020</xdr:colOff>
                    <xdr:row>124</xdr:row>
                    <xdr:rowOff>7620</xdr:rowOff>
                  </from>
                  <to>
                    <xdr:col>8</xdr:col>
                    <xdr:colOff>419100</xdr:colOff>
                    <xdr:row>124</xdr:row>
                    <xdr:rowOff>198120</xdr:rowOff>
                  </to>
                </anchor>
              </controlPr>
            </control>
          </mc:Choice>
        </mc:AlternateContent>
        <mc:AlternateContent xmlns:mc="http://schemas.openxmlformats.org/markup-compatibility/2006">
          <mc:Choice Requires="x14">
            <control shapeId="3279" r:id="rId122" name="Check Box 207">
              <controlPr defaultSize="0" autoFill="0" autoLine="0" autoPict="0">
                <anchor moveWithCells="1">
                  <from>
                    <xdr:col>8</xdr:col>
                    <xdr:colOff>160020</xdr:colOff>
                    <xdr:row>125</xdr:row>
                    <xdr:rowOff>7620</xdr:rowOff>
                  </from>
                  <to>
                    <xdr:col>8</xdr:col>
                    <xdr:colOff>419100</xdr:colOff>
                    <xdr:row>125</xdr:row>
                    <xdr:rowOff>198120</xdr:rowOff>
                  </to>
                </anchor>
              </controlPr>
            </control>
          </mc:Choice>
        </mc:AlternateContent>
        <mc:AlternateContent xmlns:mc="http://schemas.openxmlformats.org/markup-compatibility/2006">
          <mc:Choice Requires="x14">
            <control shapeId="3280" r:id="rId123" name="Check Box 208">
              <controlPr defaultSize="0" autoFill="0" autoLine="0" autoPict="0">
                <anchor moveWithCells="1">
                  <from>
                    <xdr:col>8</xdr:col>
                    <xdr:colOff>160020</xdr:colOff>
                    <xdr:row>126</xdr:row>
                    <xdr:rowOff>7620</xdr:rowOff>
                  </from>
                  <to>
                    <xdr:col>8</xdr:col>
                    <xdr:colOff>419100</xdr:colOff>
                    <xdr:row>126</xdr:row>
                    <xdr:rowOff>198120</xdr:rowOff>
                  </to>
                </anchor>
              </controlPr>
            </control>
          </mc:Choice>
        </mc:AlternateContent>
        <mc:AlternateContent xmlns:mc="http://schemas.openxmlformats.org/markup-compatibility/2006">
          <mc:Choice Requires="x14">
            <control shapeId="3281" r:id="rId124" name="Check Box 209">
              <controlPr defaultSize="0" autoFill="0" autoLine="0" autoPict="0">
                <anchor moveWithCells="1">
                  <from>
                    <xdr:col>8</xdr:col>
                    <xdr:colOff>160020</xdr:colOff>
                    <xdr:row>127</xdr:row>
                    <xdr:rowOff>7620</xdr:rowOff>
                  </from>
                  <to>
                    <xdr:col>8</xdr:col>
                    <xdr:colOff>419100</xdr:colOff>
                    <xdr:row>127</xdr:row>
                    <xdr:rowOff>198120</xdr:rowOff>
                  </to>
                </anchor>
              </controlPr>
            </control>
          </mc:Choice>
        </mc:AlternateContent>
        <mc:AlternateContent xmlns:mc="http://schemas.openxmlformats.org/markup-compatibility/2006">
          <mc:Choice Requires="x14">
            <control shapeId="3286" r:id="rId125" name="Check Box 214">
              <controlPr defaultSize="0" autoFill="0" autoLine="0" autoPict="0">
                <anchor moveWithCells="1">
                  <from>
                    <xdr:col>8</xdr:col>
                    <xdr:colOff>160020</xdr:colOff>
                    <xdr:row>39</xdr:row>
                    <xdr:rowOff>30480</xdr:rowOff>
                  </from>
                  <to>
                    <xdr:col>8</xdr:col>
                    <xdr:colOff>419100</xdr:colOff>
                    <xdr:row>39</xdr:row>
                    <xdr:rowOff>220980</xdr:rowOff>
                  </to>
                </anchor>
              </controlPr>
            </control>
          </mc:Choice>
        </mc:AlternateContent>
        <mc:AlternateContent xmlns:mc="http://schemas.openxmlformats.org/markup-compatibility/2006">
          <mc:Choice Requires="x14">
            <control shapeId="3288" r:id="rId126" name="Check Box 216">
              <controlPr defaultSize="0" autoFill="0" autoLine="0" autoPict="0">
                <anchor moveWithCells="1">
                  <from>
                    <xdr:col>8</xdr:col>
                    <xdr:colOff>160020</xdr:colOff>
                    <xdr:row>128</xdr:row>
                    <xdr:rowOff>7620</xdr:rowOff>
                  </from>
                  <to>
                    <xdr:col>8</xdr:col>
                    <xdr:colOff>419100</xdr:colOff>
                    <xdr:row>128</xdr:row>
                    <xdr:rowOff>198120</xdr:rowOff>
                  </to>
                </anchor>
              </controlPr>
            </control>
          </mc:Choice>
        </mc:AlternateContent>
        <mc:AlternateContent xmlns:mc="http://schemas.openxmlformats.org/markup-compatibility/2006">
          <mc:Choice Requires="x14">
            <control shapeId="3289" r:id="rId127" name="Check Box 217">
              <controlPr defaultSize="0" autoFill="0" autoLine="0" autoPict="0">
                <anchor moveWithCells="1">
                  <from>
                    <xdr:col>8</xdr:col>
                    <xdr:colOff>160020</xdr:colOff>
                    <xdr:row>71</xdr:row>
                    <xdr:rowOff>220980</xdr:rowOff>
                  </from>
                  <to>
                    <xdr:col>8</xdr:col>
                    <xdr:colOff>419100</xdr:colOff>
                    <xdr:row>71</xdr:row>
                    <xdr:rowOff>411480</xdr:rowOff>
                  </to>
                </anchor>
              </controlPr>
            </control>
          </mc:Choice>
        </mc:AlternateContent>
        <mc:AlternateContent xmlns:mc="http://schemas.openxmlformats.org/markup-compatibility/2006">
          <mc:Choice Requires="x14">
            <control shapeId="3291" r:id="rId128" name="Check Box 219">
              <controlPr defaultSize="0" autoFill="0" autoLine="0" autoPict="0">
                <anchor moveWithCells="1">
                  <from>
                    <xdr:col>8</xdr:col>
                    <xdr:colOff>160020</xdr:colOff>
                    <xdr:row>68</xdr:row>
                    <xdr:rowOff>0</xdr:rowOff>
                  </from>
                  <to>
                    <xdr:col>8</xdr:col>
                    <xdr:colOff>419100</xdr:colOff>
                    <xdr:row>68</xdr:row>
                    <xdr:rowOff>190500</xdr:rowOff>
                  </to>
                </anchor>
              </controlPr>
            </control>
          </mc:Choice>
        </mc:AlternateContent>
        <mc:AlternateContent xmlns:mc="http://schemas.openxmlformats.org/markup-compatibility/2006">
          <mc:Choice Requires="x14">
            <control shapeId="3293" r:id="rId129" name="Check Box 221">
              <controlPr defaultSize="0" autoFill="0" autoLine="0" autoPict="0">
                <anchor moveWithCells="1">
                  <from>
                    <xdr:col>8</xdr:col>
                    <xdr:colOff>160020</xdr:colOff>
                    <xdr:row>114</xdr:row>
                    <xdr:rowOff>7620</xdr:rowOff>
                  </from>
                  <to>
                    <xdr:col>8</xdr:col>
                    <xdr:colOff>419100</xdr:colOff>
                    <xdr:row>114</xdr:row>
                    <xdr:rowOff>198120</xdr:rowOff>
                  </to>
                </anchor>
              </controlPr>
            </control>
          </mc:Choice>
        </mc:AlternateContent>
        <mc:AlternateContent xmlns:mc="http://schemas.openxmlformats.org/markup-compatibility/2006">
          <mc:Choice Requires="x14">
            <control shapeId="3294" r:id="rId130" name="Check Box 222">
              <controlPr defaultSize="0" autoFill="0" autoLine="0" autoPict="0">
                <anchor moveWithCells="1">
                  <from>
                    <xdr:col>8</xdr:col>
                    <xdr:colOff>160020</xdr:colOff>
                    <xdr:row>115</xdr:row>
                    <xdr:rowOff>7620</xdr:rowOff>
                  </from>
                  <to>
                    <xdr:col>8</xdr:col>
                    <xdr:colOff>419100</xdr:colOff>
                    <xdr:row>115</xdr:row>
                    <xdr:rowOff>198120</xdr:rowOff>
                  </to>
                </anchor>
              </controlPr>
            </control>
          </mc:Choice>
        </mc:AlternateContent>
        <mc:AlternateContent xmlns:mc="http://schemas.openxmlformats.org/markup-compatibility/2006">
          <mc:Choice Requires="x14">
            <control shapeId="3295" r:id="rId131" name="Check Box 223">
              <controlPr defaultSize="0" autoFill="0" autoLine="0" autoPict="0">
                <anchor moveWithCells="1">
                  <from>
                    <xdr:col>8</xdr:col>
                    <xdr:colOff>175260</xdr:colOff>
                    <xdr:row>42</xdr:row>
                    <xdr:rowOff>45720</xdr:rowOff>
                  </from>
                  <to>
                    <xdr:col>8</xdr:col>
                    <xdr:colOff>426720</xdr:colOff>
                    <xdr:row>42</xdr:row>
                    <xdr:rowOff>228600</xdr:rowOff>
                  </to>
                </anchor>
              </controlPr>
            </control>
          </mc:Choice>
        </mc:AlternateContent>
        <mc:AlternateContent xmlns:mc="http://schemas.openxmlformats.org/markup-compatibility/2006">
          <mc:Choice Requires="x14">
            <control shapeId="3297" r:id="rId132" name="Check Box 225">
              <controlPr defaultSize="0" autoFill="0" autoLine="0" autoPict="0">
                <anchor moveWithCells="1">
                  <from>
                    <xdr:col>8</xdr:col>
                    <xdr:colOff>160020</xdr:colOff>
                    <xdr:row>64</xdr:row>
                    <xdr:rowOff>38100</xdr:rowOff>
                  </from>
                  <to>
                    <xdr:col>8</xdr:col>
                    <xdr:colOff>419100</xdr:colOff>
                    <xdr:row>64</xdr:row>
                    <xdr:rowOff>228600</xdr:rowOff>
                  </to>
                </anchor>
              </controlPr>
            </control>
          </mc:Choice>
        </mc:AlternateContent>
        <mc:AlternateContent xmlns:mc="http://schemas.openxmlformats.org/markup-compatibility/2006">
          <mc:Choice Requires="x14">
            <control shapeId="3299" r:id="rId133" name="Check Box 227">
              <controlPr defaultSize="0" autoFill="0" autoLine="0" autoPict="0">
                <anchor moveWithCells="1">
                  <from>
                    <xdr:col>8</xdr:col>
                    <xdr:colOff>160020</xdr:colOff>
                    <xdr:row>59</xdr:row>
                    <xdr:rowOff>38100</xdr:rowOff>
                  </from>
                  <to>
                    <xdr:col>8</xdr:col>
                    <xdr:colOff>419100</xdr:colOff>
                    <xdr:row>59</xdr:row>
                    <xdr:rowOff>228600</xdr:rowOff>
                  </to>
                </anchor>
              </controlPr>
            </control>
          </mc:Choice>
        </mc:AlternateContent>
        <mc:AlternateContent xmlns:mc="http://schemas.openxmlformats.org/markup-compatibility/2006">
          <mc:Choice Requires="x14">
            <control shapeId="3301" r:id="rId134" name="Check Box 229">
              <controlPr defaultSize="0" autoFill="0" autoLine="0" autoPict="0">
                <anchor moveWithCells="1">
                  <from>
                    <xdr:col>8</xdr:col>
                    <xdr:colOff>160020</xdr:colOff>
                    <xdr:row>105</xdr:row>
                    <xdr:rowOff>60960</xdr:rowOff>
                  </from>
                  <to>
                    <xdr:col>8</xdr:col>
                    <xdr:colOff>419100</xdr:colOff>
                    <xdr:row>105</xdr:row>
                    <xdr:rowOff>236220</xdr:rowOff>
                  </to>
                </anchor>
              </controlPr>
            </control>
          </mc:Choice>
        </mc:AlternateContent>
        <mc:AlternateContent xmlns:mc="http://schemas.openxmlformats.org/markup-compatibility/2006">
          <mc:Choice Requires="x14">
            <control shapeId="3302" r:id="rId135" name="Check Box 230">
              <controlPr defaultSize="0" autoFill="0" autoLine="0" autoPict="0">
                <anchor moveWithCells="1">
                  <from>
                    <xdr:col>8</xdr:col>
                    <xdr:colOff>160020</xdr:colOff>
                    <xdr:row>106</xdr:row>
                    <xdr:rowOff>60960</xdr:rowOff>
                  </from>
                  <to>
                    <xdr:col>8</xdr:col>
                    <xdr:colOff>419100</xdr:colOff>
                    <xdr:row>106</xdr:row>
                    <xdr:rowOff>236220</xdr:rowOff>
                  </to>
                </anchor>
              </controlPr>
            </control>
          </mc:Choice>
        </mc:AlternateContent>
        <mc:AlternateContent xmlns:mc="http://schemas.openxmlformats.org/markup-compatibility/2006">
          <mc:Choice Requires="x14">
            <control shapeId="3303" r:id="rId136" name="Check Box 231">
              <controlPr defaultSize="0" autoFill="0" autoLine="0" autoPict="0">
                <anchor moveWithCells="1">
                  <from>
                    <xdr:col>8</xdr:col>
                    <xdr:colOff>160020</xdr:colOff>
                    <xdr:row>136</xdr:row>
                    <xdr:rowOff>7620</xdr:rowOff>
                  </from>
                  <to>
                    <xdr:col>8</xdr:col>
                    <xdr:colOff>419100</xdr:colOff>
                    <xdr:row>136</xdr:row>
                    <xdr:rowOff>198120</xdr:rowOff>
                  </to>
                </anchor>
              </controlPr>
            </control>
          </mc:Choice>
        </mc:AlternateContent>
        <mc:AlternateContent xmlns:mc="http://schemas.openxmlformats.org/markup-compatibility/2006">
          <mc:Choice Requires="x14">
            <control shapeId="3304" r:id="rId137" name="Check Box 232">
              <controlPr defaultSize="0" autoFill="0" autoLine="0" autoPict="0">
                <anchor moveWithCells="1">
                  <from>
                    <xdr:col>8</xdr:col>
                    <xdr:colOff>160020</xdr:colOff>
                    <xdr:row>94</xdr:row>
                    <xdr:rowOff>60960</xdr:rowOff>
                  </from>
                  <to>
                    <xdr:col>8</xdr:col>
                    <xdr:colOff>419100</xdr:colOff>
                    <xdr:row>94</xdr:row>
                    <xdr:rowOff>236220</xdr:rowOff>
                  </to>
                </anchor>
              </controlPr>
            </control>
          </mc:Choice>
        </mc:AlternateContent>
        <mc:AlternateContent xmlns:mc="http://schemas.openxmlformats.org/markup-compatibility/2006">
          <mc:Choice Requires="x14">
            <control shapeId="3305" r:id="rId138" name="Check Box 233">
              <controlPr defaultSize="0" autoFill="0" autoLine="0" autoPict="0">
                <anchor moveWithCells="1">
                  <from>
                    <xdr:col>8</xdr:col>
                    <xdr:colOff>160020</xdr:colOff>
                    <xdr:row>107</xdr:row>
                    <xdr:rowOff>60960</xdr:rowOff>
                  </from>
                  <to>
                    <xdr:col>8</xdr:col>
                    <xdr:colOff>419100</xdr:colOff>
                    <xdr:row>107</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1_利用登録申請書</vt:lpstr>
      <vt:lpstr>2_料金算出表</vt:lpstr>
      <vt:lpstr>'2_料金算出表'!Print_Area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守(Kaneko Mamoru)</dc:creator>
  <cp:lastModifiedBy>sekihiro</cp:lastModifiedBy>
  <cp:lastPrinted>2020-10-08T00:10:53Z</cp:lastPrinted>
  <dcterms:created xsi:type="dcterms:W3CDTF">2017-03-13T02:49:02Z</dcterms:created>
  <dcterms:modified xsi:type="dcterms:W3CDTF">2025-03-28T04:37:13Z</dcterms:modified>
</cp:coreProperties>
</file>