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updateLinks="never"/>
  <mc:AlternateContent xmlns:mc="http://schemas.openxmlformats.org/markup-compatibility/2006">
    <mc:Choice Requires="x15">
      <x15ac:absPath xmlns:x15ac="http://schemas.microsoft.com/office/spreadsheetml/2010/11/ac" url="Y:\学事部学生課（大宮）\課外活動★\☆部活・サークル活動届\課外活動届・結果報告\書式・マニュアル\"/>
    </mc:Choice>
  </mc:AlternateContent>
  <xr:revisionPtr revIDLastSave="0" documentId="8_{CBFFA21A-B5C8-4FBE-A9D4-A2D3FE502A67}" xr6:coauthVersionLast="46" xr6:coauthVersionMax="46" xr10:uidLastSave="{00000000-0000-0000-0000-000000000000}"/>
  <bookViews>
    <workbookView xWindow="480" yWindow="960" windowWidth="19575" windowHeight="16380" tabRatio="781" xr2:uid="{00000000-000D-0000-FFFF-FFFF00000000}"/>
  </bookViews>
  <sheets>
    <sheet name="①緊急時連絡先名簿" sheetId="4" r:id="rId1"/>
    <sheet name="集計用" sheetId="7" r:id="rId2"/>
    <sheet name="リスト" sheetId="5" state="hidden" r:id="rId3"/>
  </sheets>
  <definedNames>
    <definedName name="_xlnm.Print_Area" localSheetId="0">①緊急時連絡先名簿!$A$2:$N$187</definedName>
    <definedName name="_xlnm.Print_Titles" localSheetId="0">①緊急時連絡先名簿!$2:$7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7" l="1"/>
  <c r="O8" i="7"/>
  <c r="O8" i="4"/>
  <c r="O10" i="4" l="1"/>
  <c r="O186" i="4"/>
  <c r="O184" i="4"/>
  <c r="O182" i="4"/>
  <c r="O180" i="4"/>
  <c r="O178" i="4"/>
  <c r="O176" i="4"/>
  <c r="O174" i="4"/>
  <c r="O172" i="4"/>
  <c r="O170" i="4"/>
  <c r="O168" i="4"/>
  <c r="O166" i="4"/>
  <c r="O164" i="4"/>
  <c r="O162" i="4"/>
  <c r="O160" i="4"/>
  <c r="O158" i="4"/>
  <c r="O156" i="4"/>
  <c r="O154" i="4"/>
  <c r="O152" i="4"/>
  <c r="O150" i="4"/>
  <c r="O148" i="4"/>
  <c r="O146" i="4"/>
  <c r="O144" i="4"/>
  <c r="O142" i="4"/>
  <c r="O140" i="4"/>
  <c r="O138" i="4"/>
  <c r="O136" i="4"/>
  <c r="O134" i="4"/>
  <c r="O132" i="4"/>
  <c r="O130" i="4"/>
  <c r="O128" i="4"/>
  <c r="O126" i="4"/>
  <c r="O124" i="4"/>
  <c r="O122" i="4"/>
  <c r="O120" i="4"/>
  <c r="O118" i="4"/>
  <c r="O116" i="4"/>
  <c r="O114" i="4"/>
  <c r="O112" i="4"/>
  <c r="O110" i="4"/>
  <c r="O108" i="4"/>
  <c r="O106" i="4"/>
  <c r="O104" i="4"/>
  <c r="O102" i="4"/>
  <c r="O100" i="4"/>
  <c r="O98" i="4"/>
  <c r="O96" i="4"/>
  <c r="O94" i="4"/>
  <c r="O92" i="4"/>
  <c r="O90" i="4"/>
  <c r="O88" i="4"/>
  <c r="O86" i="4"/>
  <c r="O84" i="4"/>
  <c r="O82" i="4"/>
  <c r="O80" i="4"/>
  <c r="O78" i="4"/>
  <c r="O76" i="4"/>
  <c r="O74" i="4"/>
  <c r="O72" i="4"/>
  <c r="O70" i="4"/>
  <c r="O68" i="4"/>
  <c r="O66" i="4"/>
  <c r="O64" i="4"/>
  <c r="O62" i="4"/>
  <c r="O60" i="4"/>
  <c r="O58" i="4"/>
  <c r="O56" i="4"/>
  <c r="O54" i="4"/>
  <c r="O52" i="4"/>
  <c r="O50" i="4"/>
  <c r="O48" i="4"/>
  <c r="O46" i="4"/>
  <c r="O44" i="4"/>
  <c r="O42" i="4"/>
  <c r="O40" i="4"/>
  <c r="O38" i="4"/>
  <c r="O36" i="4"/>
  <c r="O34" i="4"/>
  <c r="O32" i="4"/>
  <c r="O30" i="4"/>
  <c r="O28" i="4"/>
  <c r="O26" i="4"/>
  <c r="O24" i="4"/>
  <c r="O22" i="4"/>
  <c r="O20" i="4"/>
  <c r="O18" i="4"/>
  <c r="O16" i="4"/>
  <c r="O14" i="4"/>
  <c r="O12" i="4"/>
  <c r="F4" i="7" s="1"/>
  <c r="D7" i="7" l="1"/>
  <c r="J7" i="7"/>
  <c r="B7" i="7"/>
  <c r="O7" i="7" s="1"/>
  <c r="Q7" i="7" s="1"/>
  <c r="G3" i="7"/>
  <c r="H3" i="7"/>
  <c r="C3" i="7"/>
  <c r="C4" i="7"/>
  <c r="B3" i="7"/>
  <c r="H6" i="7"/>
  <c r="I3" i="7"/>
  <c r="G6" i="7"/>
  <c r="H5" i="7"/>
  <c r="B4" i="7"/>
  <c r="K3" i="7"/>
  <c r="E3" i="7"/>
  <c r="C6" i="7"/>
  <c r="D4" i="7"/>
  <c r="K6" i="7"/>
  <c r="J4" i="7"/>
  <c r="E6" i="7"/>
  <c r="D3" i="7"/>
  <c r="C5" i="7"/>
  <c r="K4" i="7"/>
  <c r="I5" i="7"/>
  <c r="F6" i="7"/>
  <c r="K7" i="7"/>
  <c r="I4" i="7"/>
  <c r="F5" i="7"/>
  <c r="E5" i="7"/>
  <c r="B5" i="7"/>
  <c r="K5" i="7"/>
  <c r="I6" i="7"/>
  <c r="H4" i="7"/>
  <c r="J6" i="7"/>
  <c r="G4" i="7"/>
  <c r="D6" i="7"/>
  <c r="J5" i="7"/>
  <c r="E7" i="7"/>
  <c r="D5" i="7"/>
  <c r="G5" i="7"/>
  <c r="E4" i="7"/>
  <c r="B6" i="7"/>
  <c r="F3" i="7"/>
  <c r="C7" i="7"/>
  <c r="P7" i="7" s="1"/>
  <c r="R7" i="7" s="1"/>
  <c r="J3" i="7"/>
  <c r="J9" i="7" s="1"/>
  <c r="R8" i="7"/>
  <c r="Q8" i="7"/>
  <c r="H9" i="7"/>
  <c r="M3" i="7" l="1"/>
  <c r="F9" i="7"/>
  <c r="G9" i="7"/>
  <c r="I9" i="7"/>
  <c r="O6" i="7"/>
  <c r="Q6" i="7" s="1"/>
  <c r="P6" i="7"/>
  <c r="R6" i="7" s="1"/>
  <c r="O5" i="7"/>
  <c r="Q5" i="7" s="1"/>
  <c r="P5" i="7"/>
  <c r="R5" i="7" s="1"/>
  <c r="E9" i="7"/>
  <c r="P4" i="7"/>
  <c r="R4" i="7" s="1"/>
  <c r="B9" i="7"/>
  <c r="O3" i="7"/>
  <c r="Q3" i="7" s="1"/>
  <c r="L3" i="7"/>
  <c r="D9" i="7"/>
  <c r="K9" i="7"/>
  <c r="C9" i="7"/>
  <c r="P3" i="7"/>
  <c r="R3" i="7" s="1"/>
  <c r="O4" i="7"/>
  <c r="Q4" i="7" s="1"/>
</calcChain>
</file>

<file path=xl/sharedStrings.xml><?xml version="1.0" encoding="utf-8"?>
<sst xmlns="http://schemas.openxmlformats.org/spreadsheetml/2006/main" count="256" uniqueCount="67">
  <si>
    <t>緊急時連絡先名簿</t>
    <phoneticPr fontId="2"/>
  </si>
  <si>
    <t>住所</t>
    <rPh sb="0" eb="2">
      <t>ジュウショ</t>
    </rPh>
    <phoneticPr fontId="2"/>
  </si>
  <si>
    <t>顧問・監督・
コーチ・師範の参加</t>
    <phoneticPr fontId="2"/>
  </si>
  <si>
    <t>参加あり</t>
    <rPh sb="0" eb="2">
      <t>サンカ</t>
    </rPh>
    <phoneticPr fontId="2"/>
  </si>
  <si>
    <t>団体名</t>
    <rPh sb="0" eb="3">
      <t>ダンタイメイ</t>
    </rPh>
    <phoneticPr fontId="2"/>
  </si>
  <si>
    <t>活動
参加</t>
    <rPh sb="0" eb="2">
      <t>カツドウ</t>
    </rPh>
    <rPh sb="3" eb="5">
      <t>サンカ</t>
    </rPh>
    <phoneticPr fontId="2"/>
  </si>
  <si>
    <t>参加者情報</t>
    <rPh sb="0" eb="2">
      <t>サンカ</t>
    </rPh>
    <rPh sb="2" eb="3">
      <t>シャ</t>
    </rPh>
    <rPh sb="3" eb="5">
      <t>ジョウホウ</t>
    </rPh>
    <phoneticPr fontId="2"/>
  </si>
  <si>
    <t>緊急連絡先</t>
    <phoneticPr fontId="2"/>
  </si>
  <si>
    <t>No</t>
    <phoneticPr fontId="2"/>
  </si>
  <si>
    <t>役職名</t>
    <rPh sb="0" eb="2">
      <t>ヤクショク</t>
    </rPh>
    <rPh sb="2" eb="3">
      <t>メイ</t>
    </rPh>
    <phoneticPr fontId="2"/>
  </si>
  <si>
    <t>学
年</t>
    <rPh sb="0" eb="1">
      <t>マナブ</t>
    </rPh>
    <rPh sb="2" eb="3">
      <t>ネン</t>
    </rPh>
    <phoneticPr fontId="2"/>
  </si>
  <si>
    <t>性
別</t>
    <rPh sb="0" eb="1">
      <t>セイ</t>
    </rPh>
    <rPh sb="2" eb="3">
      <t>ベツ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</si>
  <si>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</si>
  <si>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</si>
  <si>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氏　名</t>
    <rPh sb="0" eb="1">
      <t>シ</t>
    </rPh>
    <rPh sb="2" eb="3">
      <t>ナ</t>
    </rPh>
    <phoneticPr fontId="2"/>
  </si>
  <si>
    <t>1年</t>
    <rPh sb="1" eb="2">
      <t>ネン</t>
    </rPh>
    <phoneticPr fontId="2"/>
  </si>
  <si>
    <t>男</t>
    <rPh sb="0" eb="1">
      <t>オトコ</t>
    </rPh>
    <phoneticPr fontId="2"/>
  </si>
  <si>
    <t>携帯</t>
    <rPh sb="0" eb="2">
      <t>ケイタイ</t>
    </rPh>
    <phoneticPr fontId="2"/>
  </si>
  <si>
    <t>自宅</t>
    <rPh sb="0" eb="2">
      <t>ジタク</t>
    </rPh>
    <phoneticPr fontId="2"/>
  </si>
  <si>
    <t>活動届 (学外)</t>
    <phoneticPr fontId="2"/>
  </si>
  <si>
    <t>活動種類</t>
    <rPh sb="0" eb="2">
      <t>カツドウ</t>
    </rPh>
    <rPh sb="2" eb="4">
      <t>シュルイ</t>
    </rPh>
    <phoneticPr fontId="2"/>
  </si>
  <si>
    <t>役職</t>
    <phoneticPr fontId="2"/>
  </si>
  <si>
    <t>顧問</t>
    <phoneticPr fontId="2"/>
  </si>
  <si>
    <t>参加なし</t>
    <rPh sb="0" eb="2">
      <t>サンカ</t>
    </rPh>
    <phoneticPr fontId="2"/>
  </si>
  <si>
    <t>監督</t>
    <rPh sb="0" eb="2">
      <t>カントク</t>
    </rPh>
    <phoneticPr fontId="2"/>
  </si>
  <si>
    <t>合宿</t>
    <phoneticPr fontId="2"/>
  </si>
  <si>
    <t>コーチ</t>
    <phoneticPr fontId="2"/>
  </si>
  <si>
    <t>学外での活動</t>
    <phoneticPr fontId="2"/>
  </si>
  <si>
    <t>師範</t>
    <rPh sb="0" eb="2">
      <t>シハン</t>
    </rPh>
    <phoneticPr fontId="2"/>
  </si>
  <si>
    <t>学内試合</t>
    <rPh sb="0" eb="2">
      <t>ガクナイ</t>
    </rPh>
    <phoneticPr fontId="2"/>
  </si>
  <si>
    <t>学外試合(公式戦)</t>
    <rPh sb="0" eb="2">
      <t>ガクガイ</t>
    </rPh>
    <rPh sb="5" eb="8">
      <t>コウシキセン</t>
    </rPh>
    <phoneticPr fontId="2"/>
  </si>
  <si>
    <t>学外試合(練習)</t>
    <rPh sb="0" eb="2">
      <t>ガクガイ</t>
    </rPh>
    <rPh sb="5" eb="7">
      <t>レンシュウ</t>
    </rPh>
    <phoneticPr fontId="2"/>
  </si>
  <si>
    <t>学籍
番号</t>
    <rPh sb="0" eb="2">
      <t>ガクセキ</t>
    </rPh>
    <rPh sb="3" eb="5">
      <t>バンゴウ</t>
    </rPh>
    <phoneticPr fontId="2"/>
  </si>
  <si>
    <t>×</t>
    <phoneticPr fontId="2"/>
  </si>
  <si>
    <t>活動
参加</t>
    <phoneticPr fontId="2"/>
  </si>
  <si>
    <t>性別</t>
    <rPh sb="0" eb="2">
      <t>セイベツ</t>
    </rPh>
    <phoneticPr fontId="2"/>
  </si>
  <si>
    <t>学年</t>
    <phoneticPr fontId="2"/>
  </si>
  <si>
    <t>1年</t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</si>
  <si>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</si>
  <si>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</si>
  <si>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</si>
  <si>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男</t>
  </si>
  <si>
    <t>女</t>
  </si>
  <si>
    <t>女</t>
    <rPh sb="0" eb="1">
      <t>オンナ</t>
    </rPh>
    <phoneticPr fontId="2"/>
  </si>
  <si>
    <t>○</t>
    <phoneticPr fontId="2"/>
  </si>
  <si>
    <t>2年</t>
  </si>
  <si>
    <t>3年</t>
  </si>
  <si>
    <t>4年</t>
  </si>
  <si>
    <t>（女子内数）</t>
    <rPh sb="1" eb="3">
      <t>ジョシ</t>
    </rPh>
    <rPh sb="3" eb="4">
      <t>ナイ</t>
    </rPh>
    <rPh sb="4" eb="5">
      <t>スウ</t>
    </rPh>
    <phoneticPr fontId="1"/>
  </si>
  <si>
    <t>工学部</t>
    <rPh sb="0" eb="3">
      <t>コウガクブ</t>
    </rPh>
    <phoneticPr fontId="1"/>
  </si>
  <si>
    <t>システム理工学部</t>
    <rPh sb="4" eb="7">
      <t>リコウガク</t>
    </rPh>
    <rPh sb="7" eb="8">
      <t>ブ</t>
    </rPh>
    <phoneticPr fontId="1"/>
  </si>
  <si>
    <t>デザイン工学部</t>
    <rPh sb="4" eb="7">
      <t>コウガクブ</t>
    </rPh>
    <phoneticPr fontId="1"/>
  </si>
  <si>
    <t>建築学部</t>
    <rPh sb="0" eb="2">
      <t>ケンチク</t>
    </rPh>
    <rPh sb="2" eb="4">
      <t>ガクブ</t>
    </rPh>
    <phoneticPr fontId="1"/>
  </si>
  <si>
    <t>大学院</t>
    <rPh sb="0" eb="3">
      <t>ダイガクイン</t>
    </rPh>
    <phoneticPr fontId="1"/>
  </si>
  <si>
    <t>その他</t>
    <rPh sb="2" eb="3">
      <t>タ</t>
    </rPh>
    <phoneticPr fontId="1"/>
  </si>
  <si>
    <t>男　合計</t>
    <rPh sb="0" eb="1">
      <t>オトコ</t>
    </rPh>
    <rPh sb="2" eb="4">
      <t>ゴウケイ</t>
    </rPh>
    <phoneticPr fontId="2"/>
  </si>
  <si>
    <t>女　合計</t>
    <rPh sb="0" eb="1">
      <t>オンナ</t>
    </rPh>
    <rPh sb="2" eb="4">
      <t>ゴウケイ</t>
    </rPh>
    <phoneticPr fontId="2"/>
  </si>
  <si>
    <t>確認用</t>
    <rPh sb="0" eb="2">
      <t>カクニン</t>
    </rPh>
    <rPh sb="2" eb="3">
      <t>ヨウ</t>
    </rPh>
    <phoneticPr fontId="2"/>
  </si>
  <si>
    <t>総合計</t>
    <rPh sb="0" eb="3">
      <t>ソウゴウケイ</t>
    </rPh>
    <phoneticPr fontId="2"/>
  </si>
  <si>
    <t>男　差異</t>
    <rPh sb="0" eb="1">
      <t>オトコ</t>
    </rPh>
    <rPh sb="2" eb="4">
      <t>サイ</t>
    </rPh>
    <phoneticPr fontId="2"/>
  </si>
  <si>
    <t>女　差異</t>
    <rPh sb="0" eb="1">
      <t>オンナ</t>
    </rPh>
    <rPh sb="2" eb="4">
      <t>サイ</t>
    </rPh>
    <phoneticPr fontId="2"/>
  </si>
  <si>
    <t>合　　計</t>
    <rPh sb="0" eb="1">
      <t>ゴウ</t>
    </rPh>
    <rPh sb="3" eb="4">
      <t>ケイ</t>
    </rPh>
    <phoneticPr fontId="1"/>
  </si>
  <si>
    <t>OB</t>
    <phoneticPr fontId="2"/>
  </si>
  <si>
    <t>所　　属</t>
    <rPh sb="0" eb="1">
      <t>ショ</t>
    </rPh>
    <rPh sb="3" eb="4">
      <t>ゾク</t>
    </rPh>
    <phoneticPr fontId="1"/>
  </si>
  <si>
    <t>合　　計</t>
    <rPh sb="0" eb="1">
      <t>ゴウ</t>
    </rPh>
    <rPh sb="3" eb="4">
      <t>ケイ</t>
    </rPh>
    <phoneticPr fontId="2"/>
  </si>
  <si>
    <t>▼この名簿は、活動中に緊急の事態が発生した際に連絡を取るために使用します。活動に参加する際は、必ず緊急連絡先の人に行き先を明らかにしておきましょう。</t>
    <rPh sb="47" eb="48">
      <t>カナラ</t>
    </rPh>
    <rPh sb="49" eb="51">
      <t>キンキュウ</t>
    </rPh>
    <rPh sb="51" eb="53">
      <t>レンラク</t>
    </rPh>
    <rPh sb="53" eb="54">
      <t>サキ</t>
    </rPh>
    <rPh sb="55" eb="56">
      <t>ヒト</t>
    </rPh>
    <phoneticPr fontId="2"/>
  </si>
  <si>
    <r>
      <rPr>
        <sz val="9"/>
        <rFont val="游ゴシック"/>
        <family val="3"/>
        <charset val="128"/>
        <scheme val="minor"/>
      </rPr>
      <t>グループ名</t>
    </r>
    <r>
      <rPr>
        <sz val="6"/>
        <rFont val="游ゴシック"/>
        <family val="3"/>
        <charset val="128"/>
        <scheme val="minor"/>
      </rPr>
      <t xml:space="preserve">
</t>
    </r>
    <r>
      <rPr>
        <sz val="7"/>
        <rFont val="游ゴシック"/>
        <family val="3"/>
        <charset val="128"/>
        <scheme val="minor"/>
      </rPr>
      <t>(所属ある場合のみ)　ない場合は空白</t>
    </r>
    <rPh sb="4" eb="5">
      <t>ナ</t>
    </rPh>
    <rPh sb="7" eb="9">
      <t>ショゾク</t>
    </rPh>
    <rPh sb="11" eb="1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</si>
</sst>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9"/>
      <color theme="1"/>
      <name val="游ゴシック"/>
      <family val="2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theme="1"/>
      <name val="メイリオ"/>
      <family val="3"/>
      <charset val="128"/>
    </font>
    <font>
      <sz val="9"/>
      <color theme="0" tint="-0.14999847407452621"/>
      <name val="游ゴシック"/>
      <family val="2"/>
      <scheme val="minor"/>
    </font>
    <font>
      <sz val="7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24">
    <border>
      <left/>
      <right/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double">
        <color theme="0" tint="-0.34998626667073579"/>
      </right>
      <top/>
      <bottom style="medium">
        <color theme="0" tint="-0.34998626667073579"/>
      </bottom>
      <diagonal/>
    </border>
    <border>
      <left style="double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34998626667073579"/>
      </left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/>
      <right style="medium">
        <color theme="0" tint="-0.34998626667073579"/>
      </right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/>
      <right style="double">
        <color theme="0" tint="-0.34998626667073579"/>
      </right>
      <top/>
      <bottom style="hair">
        <color theme="0" tint="-0.34998626667073579"/>
      </bottom>
      <diagonal/>
    </border>
    <border>
      <left style="double">
        <color theme="0" tint="-0.34998626667073579"/>
      </left>
      <right/>
      <top style="hair">
        <color theme="0" tint="-0.34998626667073579"/>
      </top>
      <bottom/>
      <diagonal/>
    </border>
    <border>
      <left style="medium">
        <color theme="0" tint="-0.34998626667073579"/>
      </left>
      <right/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/>
      <right style="medium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/>
      <right style="double">
        <color theme="0" tint="-0.34998626667073579"/>
      </right>
      <top style="hair">
        <color theme="0" tint="-0.34998626667073579"/>
      </top>
      <bottom/>
      <diagonal/>
    </border>
    <border>
      <left style="double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double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double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double">
        <color theme="0" tint="-0.34998626667073579"/>
      </left>
      <right/>
      <top style="hair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double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double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hair">
        <color theme="0" tint="-0.34998626667073579"/>
      </top>
      <bottom style="double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rgb="FFFF9999"/>
      </left>
      <right style="hair">
        <color rgb="FFFF9999"/>
      </right>
      <top style="double">
        <color rgb="FFFF9999"/>
      </top>
      <bottom style="hair">
        <color rgb="FFFF9999"/>
      </bottom>
      <diagonal/>
    </border>
    <border>
      <left style="hair">
        <color rgb="FFFF9999"/>
      </left>
      <right style="double">
        <color rgb="FFFF9999"/>
      </right>
      <top style="double">
        <color rgb="FFFF9999"/>
      </top>
      <bottom style="hair">
        <color rgb="FFFF9999"/>
      </bottom>
      <diagonal/>
    </border>
    <border>
      <left style="hair">
        <color rgb="FFFF9999"/>
      </left>
      <right style="hair">
        <color rgb="FFFF9999"/>
      </right>
      <top style="hair">
        <color rgb="FFFF9999"/>
      </top>
      <bottom style="hair">
        <color rgb="FFFF9999"/>
      </bottom>
      <diagonal/>
    </border>
    <border>
      <left style="hair">
        <color rgb="FFFF9999"/>
      </left>
      <right style="double">
        <color rgb="FFFF9999"/>
      </right>
      <top style="hair">
        <color rgb="FFFF9999"/>
      </top>
      <bottom style="hair">
        <color rgb="FFFF9999"/>
      </bottom>
      <diagonal/>
    </border>
    <border>
      <left style="hair">
        <color rgb="FFFF9999"/>
      </left>
      <right style="hair">
        <color rgb="FFFF9999"/>
      </right>
      <top style="hair">
        <color rgb="FFFF9999"/>
      </top>
      <bottom style="double">
        <color rgb="FFFF9999"/>
      </bottom>
      <diagonal/>
    </border>
    <border>
      <left style="hair">
        <color rgb="FFFF9999"/>
      </left>
      <right style="double">
        <color rgb="FFFF9999"/>
      </right>
      <top style="hair">
        <color rgb="FFFF9999"/>
      </top>
      <bottom style="double">
        <color rgb="FFFF9999"/>
      </bottom>
      <diagonal/>
    </border>
    <border>
      <left style="double">
        <color rgb="FFFF9999"/>
      </left>
      <right/>
      <top style="double">
        <color rgb="FFFF9999"/>
      </top>
      <bottom style="hair">
        <color rgb="FFFF9999"/>
      </bottom>
      <diagonal/>
    </border>
    <border>
      <left style="double">
        <color rgb="FFFF9999"/>
      </left>
      <right/>
      <top style="hair">
        <color rgb="FFFF9999"/>
      </top>
      <bottom style="hair">
        <color rgb="FFFF9999"/>
      </bottom>
      <diagonal/>
    </border>
    <border>
      <left style="double">
        <color rgb="FFFF9999"/>
      </left>
      <right/>
      <top style="hair">
        <color rgb="FFFF9999"/>
      </top>
      <bottom style="double">
        <color rgb="FFFF9999"/>
      </bottom>
      <diagonal/>
    </border>
    <border>
      <left/>
      <right style="hair">
        <color rgb="FFFF9999"/>
      </right>
      <top style="double">
        <color rgb="FFFF9999"/>
      </top>
      <bottom style="hair">
        <color rgb="FFFF9999"/>
      </bottom>
      <diagonal/>
    </border>
    <border>
      <left/>
      <right style="hair">
        <color rgb="FFFF9999"/>
      </right>
      <top style="hair">
        <color rgb="FFFF9999"/>
      </top>
      <bottom style="hair">
        <color rgb="FFFF9999"/>
      </bottom>
      <diagonal/>
    </border>
    <border>
      <left/>
      <right style="hair">
        <color rgb="FFFF9999"/>
      </right>
      <top style="hair">
        <color rgb="FFFF9999"/>
      </top>
      <bottom style="double">
        <color rgb="FFFF9999"/>
      </bottom>
      <diagonal/>
    </border>
    <border>
      <left style="thin">
        <color rgb="FFFF9999"/>
      </left>
      <right style="hair">
        <color rgb="FFFF9999"/>
      </right>
      <top style="double">
        <color rgb="FFFF9999"/>
      </top>
      <bottom style="hair">
        <color rgb="FFFF9999"/>
      </bottom>
      <diagonal/>
    </border>
    <border>
      <left style="hair">
        <color rgb="FFFF9999"/>
      </left>
      <right style="thin">
        <color rgb="FFFF9999"/>
      </right>
      <top style="double">
        <color rgb="FFFF9999"/>
      </top>
      <bottom style="hair">
        <color rgb="FFFF9999"/>
      </bottom>
      <diagonal/>
    </border>
    <border>
      <left style="thin">
        <color rgb="FFFF9999"/>
      </left>
      <right style="hair">
        <color rgb="FFFF9999"/>
      </right>
      <top style="hair">
        <color rgb="FFFF9999"/>
      </top>
      <bottom style="hair">
        <color rgb="FFFF9999"/>
      </bottom>
      <diagonal/>
    </border>
    <border>
      <left style="hair">
        <color rgb="FFFF9999"/>
      </left>
      <right style="thin">
        <color rgb="FFFF9999"/>
      </right>
      <top style="hair">
        <color rgb="FFFF9999"/>
      </top>
      <bottom style="hair">
        <color rgb="FFFF9999"/>
      </bottom>
      <diagonal/>
    </border>
    <border>
      <left style="thin">
        <color rgb="FFFF9999"/>
      </left>
      <right style="hair">
        <color rgb="FFFF9999"/>
      </right>
      <top style="hair">
        <color rgb="FFFF9999"/>
      </top>
      <bottom style="double">
        <color rgb="FFFF9999"/>
      </bottom>
      <diagonal/>
    </border>
    <border>
      <left style="hair">
        <color rgb="FFFF9999"/>
      </left>
      <right style="thin">
        <color rgb="FFFF9999"/>
      </right>
      <top style="hair">
        <color rgb="FFFF9999"/>
      </top>
      <bottom style="double">
        <color rgb="FFFF9999"/>
      </bottom>
      <diagonal/>
    </border>
    <border>
      <left/>
      <right/>
      <top style="double">
        <color rgb="FFFF9999"/>
      </top>
      <bottom style="hair">
        <color rgb="FFFF9999"/>
      </bottom>
      <diagonal/>
    </border>
    <border>
      <left/>
      <right style="double">
        <color rgb="FFFF9999"/>
      </right>
      <top style="double">
        <color rgb="FFFF9999"/>
      </top>
      <bottom style="hair">
        <color rgb="FFFF9999"/>
      </bottom>
      <diagonal/>
    </border>
    <border>
      <left style="medium">
        <color rgb="FFFF9999"/>
      </left>
      <right style="hair">
        <color rgb="FFFF9999"/>
      </right>
      <top style="double">
        <color rgb="FFFF9999"/>
      </top>
      <bottom style="hair">
        <color rgb="FFFF9999"/>
      </bottom>
      <diagonal/>
    </border>
    <border>
      <left style="hair">
        <color rgb="FFFF9999"/>
      </left>
      <right style="medium">
        <color rgb="FFFF9999"/>
      </right>
      <top style="double">
        <color rgb="FFFF9999"/>
      </top>
      <bottom style="hair">
        <color rgb="FFFF9999"/>
      </bottom>
      <diagonal/>
    </border>
    <border>
      <left style="medium">
        <color rgb="FFFF9999"/>
      </left>
      <right style="hair">
        <color rgb="FFFF9999"/>
      </right>
      <top style="hair">
        <color rgb="FFFF9999"/>
      </top>
      <bottom style="hair">
        <color rgb="FFFF9999"/>
      </bottom>
      <diagonal/>
    </border>
    <border>
      <left style="hair">
        <color rgb="FFFF9999"/>
      </left>
      <right style="medium">
        <color rgb="FFFF9999"/>
      </right>
      <top style="hair">
        <color rgb="FFFF9999"/>
      </top>
      <bottom style="hair">
        <color rgb="FFFF9999"/>
      </bottom>
      <diagonal/>
    </border>
    <border>
      <left style="medium">
        <color rgb="FFFF9999"/>
      </left>
      <right style="hair">
        <color rgb="FFFF9999"/>
      </right>
      <top style="hair">
        <color rgb="FFFF9999"/>
      </top>
      <bottom style="double">
        <color rgb="FFFF9999"/>
      </bottom>
      <diagonal/>
    </border>
    <border>
      <left style="hair">
        <color rgb="FFFF9999"/>
      </left>
      <right style="medium">
        <color rgb="FFFF9999"/>
      </right>
      <top style="hair">
        <color rgb="FFFF9999"/>
      </top>
      <bottom style="double">
        <color rgb="FFFF9999"/>
      </bottom>
      <diagonal/>
    </border>
    <border>
      <left style="double">
        <color rgb="FFFF9999"/>
      </left>
      <right/>
      <top style="hair">
        <color rgb="FFFF9999"/>
      </top>
      <bottom/>
      <diagonal/>
    </border>
    <border>
      <left style="medium">
        <color rgb="FFFF9999"/>
      </left>
      <right style="hair">
        <color rgb="FFFF9999"/>
      </right>
      <top style="hair">
        <color rgb="FFFF9999"/>
      </top>
      <bottom/>
      <diagonal/>
    </border>
    <border>
      <left style="hair">
        <color rgb="FFFF9999"/>
      </left>
      <right style="thin">
        <color rgb="FFFF9999"/>
      </right>
      <top style="hair">
        <color rgb="FFFF9999"/>
      </top>
      <bottom/>
      <diagonal/>
    </border>
    <border>
      <left style="thin">
        <color rgb="FFFF9999"/>
      </left>
      <right style="hair">
        <color rgb="FFFF9999"/>
      </right>
      <top style="hair">
        <color rgb="FFFF9999"/>
      </top>
      <bottom/>
      <diagonal/>
    </border>
    <border>
      <left style="hair">
        <color rgb="FFFF9999"/>
      </left>
      <right style="medium">
        <color rgb="FFFF9999"/>
      </right>
      <top style="hair">
        <color rgb="FFFF9999"/>
      </top>
      <bottom/>
      <diagonal/>
    </border>
    <border>
      <left/>
      <right style="hair">
        <color rgb="FFFF9999"/>
      </right>
      <top style="hair">
        <color rgb="FFFF9999"/>
      </top>
      <bottom/>
      <diagonal/>
    </border>
    <border>
      <left style="hair">
        <color rgb="FFFF9999"/>
      </left>
      <right style="hair">
        <color rgb="FFFF9999"/>
      </right>
      <top style="hair">
        <color rgb="FFFF9999"/>
      </top>
      <bottom/>
      <diagonal/>
    </border>
    <border>
      <left style="hair">
        <color rgb="FFFF9999"/>
      </left>
      <right style="double">
        <color rgb="FFFF9999"/>
      </right>
      <top style="hair">
        <color rgb="FFFF9999"/>
      </top>
      <bottom/>
      <diagonal/>
    </border>
    <border>
      <left style="double">
        <color rgb="FFFF9999"/>
      </left>
      <right/>
      <top/>
      <bottom style="double">
        <color rgb="FFFF9999"/>
      </bottom>
      <diagonal/>
    </border>
    <border>
      <left style="medium">
        <color rgb="FFFF9999"/>
      </left>
      <right style="hair">
        <color rgb="FFFF9999"/>
      </right>
      <top/>
      <bottom style="double">
        <color rgb="FFFF9999"/>
      </bottom>
      <diagonal/>
    </border>
    <border>
      <left style="hair">
        <color rgb="FFFF9999"/>
      </left>
      <right style="thin">
        <color rgb="FFFF9999"/>
      </right>
      <top/>
      <bottom style="double">
        <color rgb="FFFF9999"/>
      </bottom>
      <diagonal/>
    </border>
    <border>
      <left style="thin">
        <color rgb="FFFF9999"/>
      </left>
      <right style="hair">
        <color rgb="FFFF9999"/>
      </right>
      <top/>
      <bottom style="double">
        <color rgb="FFFF9999"/>
      </bottom>
      <diagonal/>
    </border>
    <border>
      <left style="hair">
        <color rgb="FFFF9999"/>
      </left>
      <right style="medium">
        <color rgb="FFFF9999"/>
      </right>
      <top/>
      <bottom style="double">
        <color rgb="FFFF9999"/>
      </bottom>
      <diagonal/>
    </border>
    <border>
      <left/>
      <right style="hair">
        <color rgb="FFFF9999"/>
      </right>
      <top/>
      <bottom style="double">
        <color rgb="FFFF9999"/>
      </bottom>
      <diagonal/>
    </border>
    <border>
      <left style="hair">
        <color rgb="FFFF9999"/>
      </left>
      <right style="hair">
        <color rgb="FFFF9999"/>
      </right>
      <top/>
      <bottom style="double">
        <color rgb="FFFF9999"/>
      </bottom>
      <diagonal/>
    </border>
    <border>
      <left style="hair">
        <color rgb="FFFF9999"/>
      </left>
      <right style="double">
        <color rgb="FFFF9999"/>
      </right>
      <top/>
      <bottom style="double">
        <color rgb="FFFF999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 diagonalUp="1">
      <left style="thin">
        <color rgb="FFFF9999"/>
      </left>
      <right style="hair">
        <color rgb="FFFF9999"/>
      </right>
      <top style="hair">
        <color rgb="FFFF9999"/>
      </top>
      <bottom style="hair">
        <color rgb="FFFF9999"/>
      </bottom>
      <diagonal style="thin">
        <color rgb="FFFF9999"/>
      </diagonal>
    </border>
    <border diagonalUp="1">
      <left style="hair">
        <color rgb="FFFF9999"/>
      </left>
      <right style="thin">
        <color rgb="FFFF9999"/>
      </right>
      <top style="hair">
        <color rgb="FFFF9999"/>
      </top>
      <bottom style="hair">
        <color rgb="FFFF9999"/>
      </bottom>
      <diagonal style="thin">
        <color rgb="FFFF9999"/>
      </diagonal>
    </border>
    <border diagonalUp="1">
      <left style="hair">
        <color rgb="FFFF9999"/>
      </left>
      <right style="medium">
        <color rgb="FFFF9999"/>
      </right>
      <top style="hair">
        <color rgb="FFFF9999"/>
      </top>
      <bottom style="hair">
        <color rgb="FFFF9999"/>
      </bottom>
      <diagonal style="thin">
        <color rgb="FFFF9999"/>
      </diagonal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vertical="center" shrinkToFit="1"/>
    </xf>
    <xf numFmtId="0" fontId="15" fillId="2" borderId="28" xfId="0" applyFont="1" applyFill="1" applyBorder="1" applyAlignment="1">
      <alignment vertical="center" shrinkToFit="1"/>
    </xf>
    <xf numFmtId="0" fontId="15" fillId="2" borderId="35" xfId="0" applyFont="1" applyFill="1" applyBorder="1" applyAlignment="1">
      <alignment vertical="center" shrinkToFit="1"/>
    </xf>
    <xf numFmtId="0" fontId="16" fillId="2" borderId="36" xfId="0" applyFont="1" applyFill="1" applyBorder="1" applyAlignment="1">
      <alignment vertical="center" shrinkToFit="1"/>
    </xf>
    <xf numFmtId="0" fontId="15" fillId="2" borderId="41" xfId="0" applyFont="1" applyFill="1" applyBorder="1" applyAlignment="1">
      <alignment vertical="center" shrinkToFit="1"/>
    </xf>
    <xf numFmtId="0" fontId="15" fillId="2" borderId="42" xfId="0" applyFont="1" applyFill="1" applyBorder="1" applyAlignment="1">
      <alignment vertical="center" shrinkToFit="1"/>
    </xf>
    <xf numFmtId="0" fontId="15" fillId="2" borderId="46" xfId="0" applyFont="1" applyFill="1" applyBorder="1" applyAlignment="1">
      <alignment vertical="center" shrinkToFit="1"/>
    </xf>
    <xf numFmtId="0" fontId="16" fillId="2" borderId="47" xfId="0" applyFont="1" applyFill="1" applyBorder="1" applyAlignment="1">
      <alignment vertical="center" shrinkToFit="1"/>
    </xf>
    <xf numFmtId="0" fontId="15" fillId="2" borderId="53" xfId="0" applyFont="1" applyFill="1" applyBorder="1" applyAlignment="1">
      <alignment vertical="center" shrinkToFit="1"/>
    </xf>
    <xf numFmtId="0" fontId="15" fillId="2" borderId="54" xfId="0" applyFont="1" applyFill="1" applyBorder="1" applyAlignment="1">
      <alignment vertical="center" shrinkToFit="1"/>
    </xf>
    <xf numFmtId="0" fontId="15" fillId="2" borderId="61" xfId="0" applyFont="1" applyFill="1" applyBorder="1" applyAlignment="1">
      <alignment vertical="center" shrinkToFit="1"/>
    </xf>
    <xf numFmtId="0" fontId="16" fillId="2" borderId="62" xfId="0" applyFont="1" applyFill="1" applyBorder="1" applyAlignment="1">
      <alignment vertical="center" shrinkToFit="1"/>
    </xf>
    <xf numFmtId="0" fontId="4" fillId="0" borderId="7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3" borderId="67" xfId="0" applyFont="1" applyFill="1" applyBorder="1" applyAlignment="1">
      <alignment horizontal="center" vertical="center" shrinkToFit="1"/>
    </xf>
    <xf numFmtId="0" fontId="4" fillId="3" borderId="68" xfId="0" applyFont="1" applyFill="1" applyBorder="1" applyAlignment="1">
      <alignment horizontal="center" vertical="center" shrinkToFit="1"/>
    </xf>
    <xf numFmtId="0" fontId="4" fillId="3" borderId="69" xfId="0" applyFont="1" applyFill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19" fillId="0" borderId="82" xfId="0" applyFont="1" applyBorder="1" applyAlignment="1">
      <alignment horizontal="center" vertical="center" shrinkToFit="1"/>
    </xf>
    <xf numFmtId="0" fontId="19" fillId="0" borderId="73" xfId="0" applyFont="1" applyBorder="1" applyAlignment="1">
      <alignment horizontal="center" vertical="center" shrinkToFit="1"/>
    </xf>
    <xf numFmtId="0" fontId="4" fillId="3" borderId="68" xfId="0" applyFont="1" applyFill="1" applyBorder="1" applyAlignment="1">
      <alignment vertical="center" shrinkToFit="1"/>
    </xf>
    <xf numFmtId="0" fontId="4" fillId="3" borderId="69" xfId="0" applyFont="1" applyFill="1" applyBorder="1" applyAlignment="1">
      <alignment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19" fillId="0" borderId="83" xfId="0" applyFont="1" applyBorder="1" applyAlignment="1">
      <alignment horizontal="center" vertical="center" shrinkToFit="1"/>
    </xf>
    <xf numFmtId="0" fontId="19" fillId="0" borderId="75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shrinkToFit="1"/>
    </xf>
    <xf numFmtId="0" fontId="19" fillId="0" borderId="84" xfId="0" applyFont="1" applyBorder="1" applyAlignment="1">
      <alignment horizontal="center" vertical="center" shrinkToFit="1"/>
    </xf>
    <xf numFmtId="0" fontId="19" fillId="0" borderId="77" xfId="0" applyFont="1" applyBorder="1" applyAlignment="1">
      <alignment horizontal="center" vertical="center" shrinkToFit="1"/>
    </xf>
    <xf numFmtId="0" fontId="4" fillId="3" borderId="70" xfId="0" applyFont="1" applyFill="1" applyBorder="1" applyAlignment="1">
      <alignment horizontal="center" vertical="center" shrinkToFit="1"/>
    </xf>
    <xf numFmtId="0" fontId="4" fillId="3" borderId="71" xfId="0" applyFont="1" applyFill="1" applyBorder="1" applyAlignment="1">
      <alignment horizontal="center" vertical="center" shrinkToFit="1"/>
    </xf>
    <xf numFmtId="0" fontId="4" fillId="3" borderId="71" xfId="0" applyFont="1" applyFill="1" applyBorder="1" applyAlignment="1">
      <alignment vertical="center" shrinkToFit="1"/>
    </xf>
    <xf numFmtId="0" fontId="4" fillId="3" borderId="72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115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/>
    </xf>
    <xf numFmtId="0" fontId="4" fillId="0" borderId="121" xfId="0" applyFont="1" applyBorder="1" applyAlignment="1">
      <alignment horizontal="center" vertical="center" shrinkToFit="1"/>
    </xf>
    <xf numFmtId="0" fontId="4" fillId="0" borderId="122" xfId="0" applyFont="1" applyBorder="1" applyAlignment="1">
      <alignment horizontal="center" vertical="center" shrinkToFit="1"/>
    </xf>
    <xf numFmtId="0" fontId="4" fillId="0" borderId="123" xfId="0" applyFont="1" applyBorder="1" applyAlignment="1">
      <alignment horizontal="center" vertical="center" shrinkToFit="1"/>
    </xf>
    <xf numFmtId="0" fontId="19" fillId="3" borderId="108" xfId="0" applyFont="1" applyFill="1" applyBorder="1" applyAlignment="1">
      <alignment horizontal="center" vertical="center" shrinkToFit="1"/>
    </xf>
    <xf numFmtId="0" fontId="19" fillId="3" borderId="109" xfId="0" applyFont="1" applyFill="1" applyBorder="1" applyAlignment="1">
      <alignment horizontal="center" vertical="center" shrinkToFit="1"/>
    </xf>
    <xf numFmtId="0" fontId="19" fillId="3" borderId="110" xfId="0" applyFont="1" applyFill="1" applyBorder="1" applyAlignment="1">
      <alignment horizontal="center" vertical="center" shrinkToFit="1"/>
    </xf>
    <xf numFmtId="0" fontId="19" fillId="3" borderId="111" xfId="0" applyFont="1" applyFill="1" applyBorder="1" applyAlignment="1">
      <alignment horizontal="center" vertical="center" shrinkToFit="1"/>
    </xf>
    <xf numFmtId="0" fontId="19" fillId="3" borderId="112" xfId="0" applyFont="1" applyFill="1" applyBorder="1" applyAlignment="1">
      <alignment horizontal="center" vertical="center" shrinkToFit="1"/>
    </xf>
    <xf numFmtId="0" fontId="19" fillId="3" borderId="113" xfId="0" applyFont="1" applyFill="1" applyBorder="1" applyAlignment="1">
      <alignment horizontal="center" vertical="center" shrinkToFit="1"/>
    </xf>
    <xf numFmtId="0" fontId="19" fillId="3" borderId="114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104" xfId="0" applyFont="1" applyBorder="1" applyAlignment="1">
      <alignment horizontal="center" vertical="center" shrinkToFit="1"/>
    </xf>
    <xf numFmtId="0" fontId="19" fillId="0" borderId="105" xfId="0" applyFont="1" applyBorder="1" applyAlignment="1">
      <alignment horizontal="center" vertical="center" shrinkToFit="1"/>
    </xf>
    <xf numFmtId="0" fontId="19" fillId="0" borderId="106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3" borderId="107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/>
    </xf>
    <xf numFmtId="0" fontId="15" fillId="2" borderId="50" xfId="0" applyFont="1" applyFill="1" applyBorder="1" applyAlignment="1">
      <alignment horizontal="center" vertical="center" wrapText="1" shrinkToFit="1"/>
    </xf>
    <xf numFmtId="0" fontId="15" fillId="2" borderId="58" xfId="0" applyFont="1" applyFill="1" applyBorder="1" applyAlignment="1">
      <alignment horizontal="center" vertical="center" wrapText="1" shrinkToFit="1"/>
    </xf>
    <xf numFmtId="0" fontId="15" fillId="2" borderId="50" xfId="0" applyFont="1" applyFill="1" applyBorder="1" applyAlignment="1">
      <alignment horizontal="left" vertical="center" wrapText="1" shrinkToFit="1"/>
    </xf>
    <xf numFmtId="0" fontId="15" fillId="2" borderId="58" xfId="0" applyFont="1" applyFill="1" applyBorder="1" applyAlignment="1">
      <alignment horizontal="left" vertical="center" wrapText="1" shrinkToFit="1"/>
    </xf>
    <xf numFmtId="0" fontId="15" fillId="2" borderId="50" xfId="0" applyFont="1" applyFill="1" applyBorder="1" applyAlignment="1">
      <alignment horizontal="left" vertical="center" shrinkToFit="1"/>
    </xf>
    <xf numFmtId="0" fontId="15" fillId="2" borderId="58" xfId="0" applyFont="1" applyFill="1" applyBorder="1" applyAlignment="1">
      <alignment horizontal="left" vertical="center" shrinkToFit="1"/>
    </xf>
    <xf numFmtId="0" fontId="15" fillId="2" borderId="51" xfId="0" applyFont="1" applyFill="1" applyBorder="1" applyAlignment="1">
      <alignment horizontal="left" vertical="top" wrapText="1" shrinkToFit="1"/>
    </xf>
    <xf numFmtId="0" fontId="15" fillId="2" borderId="59" xfId="0" applyFont="1" applyFill="1" applyBorder="1" applyAlignment="1">
      <alignment horizontal="left" vertical="top" wrapText="1" shrinkToFit="1"/>
    </xf>
    <xf numFmtId="0" fontId="15" fillId="2" borderId="52" xfId="0" applyFont="1" applyFill="1" applyBorder="1" applyAlignment="1">
      <alignment horizontal="left" vertical="center" wrapText="1" shrinkToFit="1"/>
    </xf>
    <xf numFmtId="0" fontId="15" fillId="2" borderId="60" xfId="0" applyFont="1" applyFill="1" applyBorder="1" applyAlignment="1">
      <alignment horizontal="left" vertical="center" wrapText="1" shrinkToFit="1"/>
    </xf>
    <xf numFmtId="0" fontId="15" fillId="2" borderId="55" xfId="0" applyFont="1" applyFill="1" applyBorder="1" applyAlignment="1">
      <alignment horizontal="left" vertical="top" wrapText="1" shrinkToFit="1"/>
    </xf>
    <xf numFmtId="0" fontId="15" fillId="2" borderId="63" xfId="0" applyFont="1" applyFill="1" applyBorder="1" applyAlignment="1">
      <alignment horizontal="left" vertical="top" wrapText="1" shrinkToFit="1"/>
    </xf>
    <xf numFmtId="0" fontId="15" fillId="2" borderId="40" xfId="0" applyFont="1" applyFill="1" applyBorder="1" applyAlignment="1">
      <alignment horizontal="left" vertical="center" wrapText="1" shrinkToFit="1"/>
    </xf>
    <xf numFmtId="0" fontId="15" fillId="2" borderId="45" xfId="0" applyFont="1" applyFill="1" applyBorder="1" applyAlignment="1">
      <alignment horizontal="left" vertical="center" wrapText="1" shrinkToFit="1"/>
    </xf>
    <xf numFmtId="0" fontId="15" fillId="2" borderId="40" xfId="0" applyFont="1" applyFill="1" applyBorder="1" applyAlignment="1">
      <alignment horizontal="left" vertical="center" shrinkToFit="1"/>
    </xf>
    <xf numFmtId="0" fontId="15" fillId="2" borderId="45" xfId="0" applyFont="1" applyFill="1" applyBorder="1" applyAlignment="1">
      <alignment horizontal="left" vertical="center" shrinkToFit="1"/>
    </xf>
    <xf numFmtId="0" fontId="15" fillId="2" borderId="3" xfId="0" applyFont="1" applyFill="1" applyBorder="1" applyAlignment="1">
      <alignment horizontal="left" vertical="top" wrapText="1" shrinkToFit="1"/>
    </xf>
    <xf numFmtId="0" fontId="15" fillId="2" borderId="5" xfId="0" applyFont="1" applyFill="1" applyBorder="1" applyAlignment="1">
      <alignment horizontal="left" vertical="top" wrapText="1" shrinkToFit="1"/>
    </xf>
    <xf numFmtId="0" fontId="15" fillId="2" borderId="2" xfId="0" applyFont="1" applyFill="1" applyBorder="1" applyAlignment="1">
      <alignment horizontal="left" vertical="center" wrapText="1" shrinkToFit="1"/>
    </xf>
    <xf numFmtId="0" fontId="15" fillId="2" borderId="4" xfId="0" applyFont="1" applyFill="1" applyBorder="1" applyAlignment="1">
      <alignment horizontal="left" vertical="center" wrapText="1" shrinkToFit="1"/>
    </xf>
    <xf numFmtId="0" fontId="15" fillId="2" borderId="43" xfId="0" applyFont="1" applyFill="1" applyBorder="1" applyAlignment="1">
      <alignment horizontal="left" vertical="top" wrapText="1" shrinkToFit="1"/>
    </xf>
    <xf numFmtId="0" fontId="15" fillId="2" borderId="48" xfId="0" applyFont="1" applyFill="1" applyBorder="1" applyAlignment="1">
      <alignment horizontal="left" vertical="top" wrapText="1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56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57" xfId="0" applyFont="1" applyFill="1" applyBorder="1" applyAlignment="1">
      <alignment horizontal="center" vertical="center" shrinkToFit="1"/>
    </xf>
    <xf numFmtId="0" fontId="9" fillId="2" borderId="38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15" fillId="2" borderId="40" xfId="0" applyFont="1" applyFill="1" applyBorder="1" applyAlignment="1">
      <alignment horizontal="center" vertical="center" wrapText="1" shrinkToFit="1"/>
    </xf>
    <xf numFmtId="0" fontId="15" fillId="2" borderId="45" xfId="0" applyFont="1" applyFill="1" applyBorder="1" applyAlignment="1">
      <alignment horizontal="center" vertical="center" wrapText="1" shrinkToFit="1"/>
    </xf>
    <xf numFmtId="0" fontId="15" fillId="2" borderId="24" xfId="0" applyFont="1" applyFill="1" applyBorder="1" applyAlignment="1">
      <alignment horizontal="center" vertical="center" wrapText="1" shrinkToFit="1"/>
    </xf>
    <xf numFmtId="0" fontId="15" fillId="2" borderId="32" xfId="0" applyFont="1" applyFill="1" applyBorder="1" applyAlignment="1">
      <alignment horizontal="center" vertical="center" wrapText="1" shrinkToFit="1"/>
    </xf>
    <xf numFmtId="0" fontId="15" fillId="2" borderId="24" xfId="0" applyFont="1" applyFill="1" applyBorder="1" applyAlignment="1">
      <alignment horizontal="left" vertical="center" wrapText="1" shrinkToFit="1"/>
    </xf>
    <xf numFmtId="0" fontId="15" fillId="2" borderId="32" xfId="0" applyFont="1" applyFill="1" applyBorder="1" applyAlignment="1">
      <alignment horizontal="left" vertical="center" wrapText="1" shrinkToFit="1"/>
    </xf>
    <xf numFmtId="0" fontId="15" fillId="2" borderId="24" xfId="0" applyFont="1" applyFill="1" applyBorder="1" applyAlignment="1">
      <alignment horizontal="left" vertical="center" shrinkToFit="1"/>
    </xf>
    <xf numFmtId="0" fontId="15" fillId="2" borderId="32" xfId="0" applyFont="1" applyFill="1" applyBorder="1" applyAlignment="1">
      <alignment horizontal="left" vertical="center" shrinkToFit="1"/>
    </xf>
    <xf numFmtId="0" fontId="15" fillId="2" borderId="25" xfId="0" applyFont="1" applyFill="1" applyBorder="1" applyAlignment="1">
      <alignment horizontal="left" vertical="top" wrapText="1" shrinkToFit="1"/>
    </xf>
    <xf numFmtId="0" fontId="15" fillId="2" borderId="33" xfId="0" applyFont="1" applyFill="1" applyBorder="1" applyAlignment="1">
      <alignment horizontal="left" vertical="top" wrapText="1" shrinkToFit="1"/>
    </xf>
    <xf numFmtId="0" fontId="15" fillId="2" borderId="26" xfId="0" applyFont="1" applyFill="1" applyBorder="1" applyAlignment="1">
      <alignment horizontal="left" vertical="center" wrapText="1" shrinkToFit="1"/>
    </xf>
    <xf numFmtId="0" fontId="15" fillId="2" borderId="34" xfId="0" applyFont="1" applyFill="1" applyBorder="1" applyAlignment="1">
      <alignment horizontal="left" vertical="center" wrapText="1" shrinkToFit="1"/>
    </xf>
    <xf numFmtId="0" fontId="15" fillId="2" borderId="29" xfId="0" applyFont="1" applyFill="1" applyBorder="1" applyAlignment="1">
      <alignment horizontal="left" vertical="top" wrapText="1" shrinkToFit="1"/>
    </xf>
    <xf numFmtId="0" fontId="15" fillId="2" borderId="37" xfId="0" applyFont="1" applyFill="1" applyBorder="1" applyAlignment="1">
      <alignment horizontal="left" vertical="top" wrapText="1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8" fillId="2" borderId="8" xfId="0" applyFont="1" applyFill="1" applyBorder="1" applyAlignment="1">
      <alignment horizontal="left" vertical="center" shrinkToFit="1"/>
    </xf>
    <xf numFmtId="0" fontId="18" fillId="2" borderId="1" xfId="0" applyFont="1" applyFill="1" applyBorder="1" applyAlignment="1">
      <alignment horizontal="left" vertical="center" shrinkToFit="1"/>
    </xf>
    <xf numFmtId="0" fontId="18" fillId="2" borderId="9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2" borderId="120" xfId="0" applyFont="1" applyFill="1" applyBorder="1" applyAlignment="1">
      <alignment horizontal="center" vertical="center"/>
    </xf>
    <xf numFmtId="0" fontId="6" fillId="2" borderId="116" xfId="0" applyFont="1" applyFill="1" applyBorder="1" applyAlignment="1">
      <alignment horizontal="center" vertical="center"/>
    </xf>
    <xf numFmtId="0" fontId="6" fillId="2" borderId="117" xfId="0" applyFont="1" applyFill="1" applyBorder="1" applyAlignment="1">
      <alignment horizontal="center" vertical="center"/>
    </xf>
    <xf numFmtId="0" fontId="6" fillId="2" borderId="11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9" fillId="0" borderId="74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9" fillId="0" borderId="78" xfId="0" applyFont="1" applyBorder="1" applyAlignment="1">
      <alignment horizontal="center" vertical="center" shrinkToFit="1"/>
    </xf>
    <xf numFmtId="0" fontId="19" fillId="0" borderId="73" xfId="0" applyFont="1" applyBorder="1" applyAlignment="1">
      <alignment horizontal="center" vertical="center" shrinkToFit="1"/>
    </xf>
    <xf numFmtId="0" fontId="19" fillId="0" borderId="75" xfId="0" applyFont="1" applyBorder="1" applyAlignment="1">
      <alignment horizontal="center" vertical="center" shrinkToFit="1"/>
    </xf>
    <xf numFmtId="0" fontId="19" fillId="0" borderId="77" xfId="0" applyFont="1" applyBorder="1" applyAlignment="1">
      <alignment horizontal="center" vertical="center" shrinkToFit="1"/>
    </xf>
    <xf numFmtId="0" fontId="19" fillId="0" borderId="91" xfId="0" applyFont="1" applyBorder="1" applyAlignment="1">
      <alignment horizontal="center" vertical="center" shrinkToFit="1"/>
    </xf>
    <xf numFmtId="0" fontId="19" fillId="0" borderId="92" xfId="0" applyFont="1" applyBorder="1" applyAlignment="1">
      <alignment horizontal="center" vertical="center" shrinkToFit="1"/>
    </xf>
    <xf numFmtId="0" fontId="4" fillId="3" borderId="64" xfId="0" applyFont="1" applyFill="1" applyBorder="1" applyAlignment="1">
      <alignment horizontal="center" vertical="center" shrinkToFit="1"/>
    </xf>
    <xf numFmtId="0" fontId="4" fillId="3" borderId="65" xfId="0" applyFont="1" applyFill="1" applyBorder="1" applyAlignment="1">
      <alignment horizontal="center" vertical="center" shrinkToFit="1"/>
    </xf>
    <xf numFmtId="0" fontId="4" fillId="3" borderId="66" xfId="0" applyFont="1" applyFill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0" fillId="0" borderId="115" xfId="0" applyBorder="1" applyAlignment="1">
      <alignment horizontal="center" vertical="center" wrapText="1"/>
    </xf>
    <xf numFmtId="0" fontId="7" fillId="2" borderId="1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AEAEE"/>
        </patternFill>
      </fill>
    </dxf>
  </dxfs>
  <tableStyles count="0" defaultTableStyle="TableStyleMedium2" defaultPivotStyle="PivotStyleLight16"/>
  <colors>
    <mruColors>
      <color rgb="FFFFFFCC"/>
      <color rgb="FFCCFFCC"/>
      <color rgb="FFFAEAEE"/>
      <color rgb="FFE1FFE1"/>
      <color rgb="FFE7FFE7"/>
      <color rgb="FFFFCCCC"/>
      <color rgb="FFE0E7FC"/>
      <color rgb="FFFFFFCD"/>
      <color rgb="FFDDFFDD"/>
      <color rgb="FFFD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赤紫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6633"/>
  </sheetPr>
  <dimension ref="A1:Y386"/>
  <sheetViews>
    <sheetView tabSelected="1" view="pageBreakPreview" zoomScaleNormal="130" zoomScaleSheetLayoutView="100" workbookViewId="0">
      <pane xSplit="10" ySplit="7" topLeftCell="K143" activePane="bottomRight" state="frozen"/>
      <selection pane="topRight" activeCell="K1" sqref="K1"/>
      <selection pane="bottomLeft" activeCell="A8" sqref="A8"/>
      <selection pane="bottomRight" activeCell="AN159" sqref="AN159"/>
    </sheetView>
  </sheetViews>
  <sheetFormatPr defaultColWidth="1.625" defaultRowHeight="15" customHeight="1" x14ac:dyDescent="0.4"/>
  <cols>
    <col min="1" max="1" width="3.625" style="6" customWidth="1"/>
    <col min="2" max="2" width="3.125" style="5" customWidth="1"/>
    <col min="3" max="3" width="5.625" style="6" customWidth="1"/>
    <col min="4" max="4" width="6.125" style="6" bestFit="1" customWidth="1"/>
    <col min="5" max="5" width="3.25" style="6" bestFit="1" customWidth="1"/>
    <col min="6" max="6" width="2.875" style="6" bestFit="1" customWidth="1"/>
    <col min="7" max="7" width="7.125" style="6" customWidth="1"/>
    <col min="8" max="8" width="9.625" style="6" customWidth="1"/>
    <col min="9" max="9" width="15.625" style="6" customWidth="1"/>
    <col min="10" max="10" width="7.125" style="6" customWidth="1"/>
    <col min="11" max="11" width="2.875" style="6" bestFit="1" customWidth="1"/>
    <col min="12" max="12" width="9.625" style="6" customWidth="1"/>
    <col min="13" max="13" width="15.625" style="6" customWidth="1"/>
    <col min="14" max="14" width="11.875" style="2" customWidth="1"/>
    <col min="15" max="15" width="2.625" style="87" bestFit="1" customWidth="1"/>
    <col min="16" max="18" width="1.625" style="2"/>
    <col min="19" max="19" width="1.875" style="2" customWidth="1"/>
    <col min="20" max="25" width="1.625" style="2" customWidth="1"/>
    <col min="26" max="16384" width="1.625" style="2"/>
  </cols>
  <sheetData>
    <row r="1" spans="1:25" ht="15" customHeight="1" x14ac:dyDescent="0.4">
      <c r="A1" s="16" t="s">
        <v>65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95"/>
    </row>
    <row r="2" spans="1:25" ht="15.75" x14ac:dyDescent="0.4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95"/>
    </row>
    <row r="3" spans="1:25" ht="9.9499999999999993" customHeight="1" thickBot="1" x14ac:dyDescent="0.45">
      <c r="A3" s="18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95"/>
    </row>
    <row r="4" spans="1:25" ht="20.100000000000001" customHeight="1" thickBot="1" x14ac:dyDescent="0.45">
      <c r="A4" s="143" t="s">
        <v>4</v>
      </c>
      <c r="B4" s="143"/>
      <c r="C4" s="144"/>
      <c r="D4" s="145"/>
      <c r="E4" s="145"/>
      <c r="F4" s="145"/>
      <c r="G4" s="145"/>
      <c r="H4" s="146"/>
      <c r="I4" s="18"/>
      <c r="J4" s="18"/>
      <c r="K4" s="18"/>
      <c r="L4" s="162"/>
      <c r="M4" s="162"/>
      <c r="N4" s="95"/>
    </row>
    <row r="5" spans="1:25" ht="9.9499999999999993" customHeight="1" thickBot="1" x14ac:dyDescent="0.45">
      <c r="A5" s="19"/>
      <c r="B5" s="19"/>
      <c r="C5" s="20"/>
      <c r="D5" s="20"/>
      <c r="E5" s="20"/>
      <c r="F5" s="20"/>
      <c r="G5" s="20"/>
      <c r="H5" s="20"/>
      <c r="I5" s="18"/>
      <c r="J5" s="18"/>
      <c r="K5" s="18"/>
      <c r="L5" s="18"/>
      <c r="M5" s="18"/>
      <c r="N5" s="95"/>
    </row>
    <row r="6" spans="1:25" ht="16.5" thickTop="1" x14ac:dyDescent="0.4">
      <c r="A6" s="147" t="s">
        <v>5</v>
      </c>
      <c r="B6" s="149" t="s">
        <v>6</v>
      </c>
      <c r="C6" s="150"/>
      <c r="D6" s="150"/>
      <c r="E6" s="150"/>
      <c r="F6" s="150"/>
      <c r="G6" s="150"/>
      <c r="H6" s="150"/>
      <c r="I6" s="151"/>
      <c r="J6" s="152" t="s">
        <v>7</v>
      </c>
      <c r="K6" s="153"/>
      <c r="L6" s="153"/>
      <c r="M6" s="154"/>
      <c r="N6" s="181" t="s">
        <v>66</v>
      </c>
    </row>
    <row r="7" spans="1:25" ht="21.75" thickBot="1" x14ac:dyDescent="0.45">
      <c r="A7" s="148"/>
      <c r="B7" s="21" t="s">
        <v>8</v>
      </c>
      <c r="C7" s="22" t="s">
        <v>9</v>
      </c>
      <c r="D7" s="23" t="s">
        <v>32</v>
      </c>
      <c r="E7" s="23" t="s">
        <v>10</v>
      </c>
      <c r="F7" s="23" t="s">
        <v>11</v>
      </c>
      <c r="G7" s="22" t="s">
        <v>12</v>
      </c>
      <c r="H7" s="22" t="s">
        <v>13</v>
      </c>
      <c r="I7" s="24" t="s">
        <v>1</v>
      </c>
      <c r="J7" s="25" t="s">
        <v>14</v>
      </c>
      <c r="K7" s="155" t="s">
        <v>13</v>
      </c>
      <c r="L7" s="156"/>
      <c r="M7" s="26" t="s">
        <v>1</v>
      </c>
      <c r="N7" s="158"/>
    </row>
    <row r="8" spans="1:25" ht="14.25" customHeight="1" thickTop="1" x14ac:dyDescent="0.4">
      <c r="A8" s="139"/>
      <c r="B8" s="120">
        <v>1</v>
      </c>
      <c r="C8" s="127"/>
      <c r="D8" s="127"/>
      <c r="E8" s="127"/>
      <c r="F8" s="127"/>
      <c r="G8" s="129"/>
      <c r="H8" s="131"/>
      <c r="I8" s="133"/>
      <c r="J8" s="135"/>
      <c r="K8" s="27" t="s">
        <v>17</v>
      </c>
      <c r="L8" s="28"/>
      <c r="M8" s="137"/>
      <c r="N8" s="159"/>
      <c r="O8" s="157" t="str">
        <f>LEFT(D8,1)</f>
        <v/>
      </c>
    </row>
    <row r="9" spans="1:25" s="3" customFormat="1" ht="14.25" customHeight="1" x14ac:dyDescent="0.4">
      <c r="A9" s="140"/>
      <c r="B9" s="141"/>
      <c r="C9" s="128"/>
      <c r="D9" s="128"/>
      <c r="E9" s="128"/>
      <c r="F9" s="128"/>
      <c r="G9" s="130"/>
      <c r="H9" s="132"/>
      <c r="I9" s="134"/>
      <c r="J9" s="136"/>
      <c r="K9" s="29" t="s">
        <v>18</v>
      </c>
      <c r="L9" s="30"/>
      <c r="M9" s="138"/>
      <c r="N9" s="160"/>
      <c r="O9" s="157"/>
      <c r="T9" s="2"/>
      <c r="U9" s="2"/>
      <c r="V9" s="2"/>
      <c r="W9" s="2"/>
      <c r="X9" s="2"/>
      <c r="Y9" s="2"/>
    </row>
    <row r="10" spans="1:25" ht="14.25" customHeight="1" x14ac:dyDescent="0.4">
      <c r="A10" s="122"/>
      <c r="B10" s="124">
        <v>2</v>
      </c>
      <c r="C10" s="125"/>
      <c r="D10" s="125"/>
      <c r="E10" s="125"/>
      <c r="F10" s="125"/>
      <c r="G10" s="108"/>
      <c r="H10" s="110"/>
      <c r="I10" s="112"/>
      <c r="J10" s="114"/>
      <c r="K10" s="31" t="s">
        <v>17</v>
      </c>
      <c r="L10" s="32"/>
      <c r="M10" s="116"/>
      <c r="N10" s="160"/>
      <c r="O10" s="157" t="str">
        <f>LEFT(D10,1)</f>
        <v/>
      </c>
    </row>
    <row r="11" spans="1:25" s="3" customFormat="1" ht="14.25" customHeight="1" x14ac:dyDescent="0.4">
      <c r="A11" s="123"/>
      <c r="B11" s="124"/>
      <c r="C11" s="126"/>
      <c r="D11" s="126"/>
      <c r="E11" s="126"/>
      <c r="F11" s="126"/>
      <c r="G11" s="109"/>
      <c r="H11" s="111"/>
      <c r="I11" s="113"/>
      <c r="J11" s="115"/>
      <c r="K11" s="33" t="s">
        <v>18</v>
      </c>
      <c r="L11" s="34"/>
      <c r="M11" s="117"/>
      <c r="N11" s="160"/>
      <c r="O11" s="157"/>
      <c r="T11" s="2"/>
      <c r="U11" s="2"/>
      <c r="V11" s="2"/>
      <c r="W11" s="2"/>
      <c r="X11" s="2"/>
      <c r="Y11" s="2"/>
    </row>
    <row r="12" spans="1:25" ht="14.25" customHeight="1" x14ac:dyDescent="0.4">
      <c r="A12" s="139"/>
      <c r="B12" s="124">
        <v>3</v>
      </c>
      <c r="C12" s="127"/>
      <c r="D12" s="127"/>
      <c r="E12" s="127"/>
      <c r="F12" s="127"/>
      <c r="G12" s="129"/>
      <c r="H12" s="131"/>
      <c r="I12" s="133"/>
      <c r="J12" s="135"/>
      <c r="K12" s="27" t="s">
        <v>17</v>
      </c>
      <c r="L12" s="28"/>
      <c r="M12" s="137"/>
      <c r="N12" s="161"/>
      <c r="O12" s="157" t="str">
        <f t="shared" ref="O12" si="0">LEFT(D12,1)</f>
        <v/>
      </c>
    </row>
    <row r="13" spans="1:25" s="3" customFormat="1" ht="14.25" customHeight="1" x14ac:dyDescent="0.4">
      <c r="A13" s="140"/>
      <c r="B13" s="124"/>
      <c r="C13" s="128"/>
      <c r="D13" s="128"/>
      <c r="E13" s="128"/>
      <c r="F13" s="128"/>
      <c r="G13" s="130"/>
      <c r="H13" s="132"/>
      <c r="I13" s="134"/>
      <c r="J13" s="136"/>
      <c r="K13" s="29" t="s">
        <v>18</v>
      </c>
      <c r="L13" s="30"/>
      <c r="M13" s="138"/>
      <c r="N13" s="160"/>
      <c r="O13" s="157"/>
      <c r="T13" s="2"/>
      <c r="U13" s="2"/>
      <c r="V13" s="2"/>
      <c r="W13" s="2"/>
      <c r="X13" s="2"/>
      <c r="Y13" s="2"/>
    </row>
    <row r="14" spans="1:25" ht="14.25" customHeight="1" x14ac:dyDescent="0.4">
      <c r="A14" s="122"/>
      <c r="B14" s="124">
        <v>4</v>
      </c>
      <c r="C14" s="125"/>
      <c r="D14" s="125"/>
      <c r="E14" s="125"/>
      <c r="F14" s="125"/>
      <c r="G14" s="108"/>
      <c r="H14" s="110"/>
      <c r="I14" s="112"/>
      <c r="J14" s="114"/>
      <c r="K14" s="31" t="s">
        <v>17</v>
      </c>
      <c r="L14" s="32"/>
      <c r="M14" s="116"/>
      <c r="N14" s="160"/>
      <c r="O14" s="157" t="str">
        <f t="shared" ref="O14" si="1">LEFT(D14,1)</f>
        <v/>
      </c>
    </row>
    <row r="15" spans="1:25" s="3" customFormat="1" ht="14.25" customHeight="1" x14ac:dyDescent="0.4">
      <c r="A15" s="123"/>
      <c r="B15" s="124"/>
      <c r="C15" s="126"/>
      <c r="D15" s="126"/>
      <c r="E15" s="126"/>
      <c r="F15" s="126"/>
      <c r="G15" s="109"/>
      <c r="H15" s="111"/>
      <c r="I15" s="113"/>
      <c r="J15" s="115"/>
      <c r="K15" s="33" t="s">
        <v>18</v>
      </c>
      <c r="L15" s="34"/>
      <c r="M15" s="117"/>
      <c r="N15" s="160"/>
      <c r="O15" s="157"/>
      <c r="T15" s="2"/>
      <c r="U15" s="2"/>
      <c r="V15" s="2"/>
      <c r="W15" s="2"/>
      <c r="X15" s="2"/>
      <c r="Y15" s="2"/>
    </row>
    <row r="16" spans="1:25" ht="14.25" customHeight="1" x14ac:dyDescent="0.4">
      <c r="A16" s="139"/>
      <c r="B16" s="124">
        <v>5</v>
      </c>
      <c r="C16" s="127"/>
      <c r="D16" s="127"/>
      <c r="E16" s="127"/>
      <c r="F16" s="127"/>
      <c r="G16" s="129"/>
      <c r="H16" s="131"/>
      <c r="I16" s="133"/>
      <c r="J16" s="135"/>
      <c r="K16" s="27" t="s">
        <v>17</v>
      </c>
      <c r="L16" s="28"/>
      <c r="M16" s="137"/>
      <c r="N16" s="160"/>
      <c r="O16" s="157" t="str">
        <f t="shared" ref="O16" si="2">LEFT(D16,1)</f>
        <v/>
      </c>
    </row>
    <row r="17" spans="1:25" s="3" customFormat="1" ht="14.25" customHeight="1" x14ac:dyDescent="0.4">
      <c r="A17" s="140"/>
      <c r="B17" s="124"/>
      <c r="C17" s="128"/>
      <c r="D17" s="128"/>
      <c r="E17" s="128"/>
      <c r="F17" s="128"/>
      <c r="G17" s="130"/>
      <c r="H17" s="132"/>
      <c r="I17" s="134"/>
      <c r="J17" s="136"/>
      <c r="K17" s="29" t="s">
        <v>18</v>
      </c>
      <c r="L17" s="30"/>
      <c r="M17" s="138"/>
      <c r="N17" s="160"/>
      <c r="O17" s="157"/>
      <c r="T17" s="2"/>
      <c r="U17" s="2"/>
      <c r="V17" s="2"/>
      <c r="W17" s="2"/>
      <c r="X17" s="2"/>
      <c r="Y17" s="2"/>
    </row>
    <row r="18" spans="1:25" ht="14.25" customHeight="1" x14ac:dyDescent="0.4">
      <c r="A18" s="122"/>
      <c r="B18" s="124">
        <v>6</v>
      </c>
      <c r="C18" s="125"/>
      <c r="D18" s="125"/>
      <c r="E18" s="125"/>
      <c r="F18" s="125"/>
      <c r="G18" s="108"/>
      <c r="H18" s="110"/>
      <c r="I18" s="112"/>
      <c r="J18" s="114"/>
      <c r="K18" s="31" t="s">
        <v>17</v>
      </c>
      <c r="L18" s="32"/>
      <c r="M18" s="116"/>
      <c r="N18" s="160"/>
      <c r="O18" s="157" t="str">
        <f t="shared" ref="O18" si="3">LEFT(D18,1)</f>
        <v/>
      </c>
    </row>
    <row r="19" spans="1:25" s="3" customFormat="1" ht="14.25" customHeight="1" x14ac:dyDescent="0.4">
      <c r="A19" s="123"/>
      <c r="B19" s="124"/>
      <c r="C19" s="126"/>
      <c r="D19" s="126"/>
      <c r="E19" s="126"/>
      <c r="F19" s="126"/>
      <c r="G19" s="109"/>
      <c r="H19" s="111"/>
      <c r="I19" s="113"/>
      <c r="J19" s="115"/>
      <c r="K19" s="33" t="s">
        <v>18</v>
      </c>
      <c r="L19" s="34"/>
      <c r="M19" s="117"/>
      <c r="N19" s="160"/>
      <c r="O19" s="157"/>
      <c r="T19" s="2"/>
      <c r="U19" s="2"/>
      <c r="V19" s="2"/>
      <c r="W19" s="2"/>
      <c r="X19" s="2"/>
      <c r="Y19" s="2"/>
    </row>
    <row r="20" spans="1:25" ht="14.25" customHeight="1" x14ac:dyDescent="0.4">
      <c r="A20" s="139"/>
      <c r="B20" s="124">
        <v>7</v>
      </c>
      <c r="C20" s="127"/>
      <c r="D20" s="127"/>
      <c r="E20" s="127"/>
      <c r="F20" s="127"/>
      <c r="G20" s="129"/>
      <c r="H20" s="131"/>
      <c r="I20" s="133"/>
      <c r="J20" s="135"/>
      <c r="K20" s="27" t="s">
        <v>17</v>
      </c>
      <c r="L20" s="28"/>
      <c r="M20" s="137"/>
      <c r="N20" s="160"/>
      <c r="O20" s="157" t="str">
        <f t="shared" ref="O20" si="4">LEFT(D20,1)</f>
        <v/>
      </c>
    </row>
    <row r="21" spans="1:25" s="3" customFormat="1" ht="14.25" customHeight="1" x14ac:dyDescent="0.4">
      <c r="A21" s="140"/>
      <c r="B21" s="124"/>
      <c r="C21" s="128"/>
      <c r="D21" s="128"/>
      <c r="E21" s="128"/>
      <c r="F21" s="128"/>
      <c r="G21" s="130"/>
      <c r="H21" s="132"/>
      <c r="I21" s="134"/>
      <c r="J21" s="136"/>
      <c r="K21" s="29" t="s">
        <v>18</v>
      </c>
      <c r="L21" s="30"/>
      <c r="M21" s="138"/>
      <c r="N21" s="160"/>
      <c r="O21" s="157"/>
      <c r="T21" s="2"/>
      <c r="U21" s="2"/>
      <c r="V21" s="2"/>
      <c r="W21" s="2"/>
      <c r="X21" s="2"/>
      <c r="Y21" s="2"/>
    </row>
    <row r="22" spans="1:25" ht="14.25" customHeight="1" x14ac:dyDescent="0.4">
      <c r="A22" s="122"/>
      <c r="B22" s="124">
        <v>8</v>
      </c>
      <c r="C22" s="125"/>
      <c r="D22" s="125"/>
      <c r="E22" s="125"/>
      <c r="F22" s="125"/>
      <c r="G22" s="108"/>
      <c r="H22" s="110"/>
      <c r="I22" s="112"/>
      <c r="J22" s="114"/>
      <c r="K22" s="31" t="s">
        <v>17</v>
      </c>
      <c r="L22" s="32"/>
      <c r="M22" s="116"/>
      <c r="N22" s="160"/>
      <c r="O22" s="157" t="str">
        <f t="shared" ref="O22" si="5">LEFT(D22,1)</f>
        <v/>
      </c>
    </row>
    <row r="23" spans="1:25" s="3" customFormat="1" ht="14.25" customHeight="1" x14ac:dyDescent="0.4">
      <c r="A23" s="123"/>
      <c r="B23" s="124"/>
      <c r="C23" s="126"/>
      <c r="D23" s="126"/>
      <c r="E23" s="126"/>
      <c r="F23" s="126"/>
      <c r="G23" s="109"/>
      <c r="H23" s="111"/>
      <c r="I23" s="113"/>
      <c r="J23" s="115"/>
      <c r="K23" s="33" t="s">
        <v>18</v>
      </c>
      <c r="L23" s="34"/>
      <c r="M23" s="117"/>
      <c r="N23" s="160"/>
      <c r="O23" s="157"/>
      <c r="T23" s="2"/>
      <c r="U23" s="2"/>
      <c r="V23" s="2"/>
      <c r="W23" s="2"/>
      <c r="X23" s="2"/>
      <c r="Y23" s="2"/>
    </row>
    <row r="24" spans="1:25" ht="14.25" customHeight="1" x14ac:dyDescent="0.4">
      <c r="A24" s="139"/>
      <c r="B24" s="124">
        <v>9</v>
      </c>
      <c r="C24" s="127"/>
      <c r="D24" s="127"/>
      <c r="E24" s="127"/>
      <c r="F24" s="127"/>
      <c r="G24" s="129"/>
      <c r="H24" s="131"/>
      <c r="I24" s="133"/>
      <c r="J24" s="135"/>
      <c r="K24" s="27" t="s">
        <v>17</v>
      </c>
      <c r="L24" s="28"/>
      <c r="M24" s="137"/>
      <c r="N24" s="160"/>
      <c r="O24" s="157" t="str">
        <f t="shared" ref="O24" si="6">LEFT(D24,1)</f>
        <v/>
      </c>
    </row>
    <row r="25" spans="1:25" s="3" customFormat="1" ht="14.25" customHeight="1" x14ac:dyDescent="0.4">
      <c r="A25" s="140"/>
      <c r="B25" s="124"/>
      <c r="C25" s="128"/>
      <c r="D25" s="128"/>
      <c r="E25" s="128"/>
      <c r="F25" s="128"/>
      <c r="G25" s="130"/>
      <c r="H25" s="132"/>
      <c r="I25" s="134"/>
      <c r="J25" s="136"/>
      <c r="K25" s="29" t="s">
        <v>18</v>
      </c>
      <c r="L25" s="30"/>
      <c r="M25" s="138"/>
      <c r="N25" s="160"/>
      <c r="O25" s="157"/>
      <c r="T25" s="2"/>
      <c r="U25" s="2"/>
      <c r="V25" s="2"/>
      <c r="W25" s="2"/>
      <c r="X25" s="2"/>
      <c r="Y25" s="2"/>
    </row>
    <row r="26" spans="1:25" ht="14.25" customHeight="1" x14ac:dyDescent="0.4">
      <c r="A26" s="122"/>
      <c r="B26" s="124">
        <v>10</v>
      </c>
      <c r="C26" s="125"/>
      <c r="D26" s="125"/>
      <c r="E26" s="125"/>
      <c r="F26" s="125"/>
      <c r="G26" s="108"/>
      <c r="H26" s="110"/>
      <c r="I26" s="112"/>
      <c r="J26" s="114"/>
      <c r="K26" s="31" t="s">
        <v>17</v>
      </c>
      <c r="L26" s="32"/>
      <c r="M26" s="116"/>
      <c r="N26" s="160"/>
      <c r="O26" s="157" t="str">
        <f t="shared" ref="O26" si="7">LEFT(D26,1)</f>
        <v/>
      </c>
    </row>
    <row r="27" spans="1:25" s="3" customFormat="1" ht="14.25" customHeight="1" x14ac:dyDescent="0.4">
      <c r="A27" s="123"/>
      <c r="B27" s="124"/>
      <c r="C27" s="126"/>
      <c r="D27" s="126"/>
      <c r="E27" s="126"/>
      <c r="F27" s="126"/>
      <c r="G27" s="109"/>
      <c r="H27" s="111"/>
      <c r="I27" s="113"/>
      <c r="J27" s="115"/>
      <c r="K27" s="33" t="s">
        <v>18</v>
      </c>
      <c r="L27" s="34"/>
      <c r="M27" s="117"/>
      <c r="N27" s="160"/>
      <c r="O27" s="157"/>
      <c r="T27" s="2"/>
      <c r="U27" s="2"/>
      <c r="V27" s="2"/>
      <c r="W27" s="2"/>
      <c r="X27" s="2"/>
      <c r="Y27" s="2"/>
    </row>
    <row r="28" spans="1:25" ht="14.25" customHeight="1" x14ac:dyDescent="0.4">
      <c r="A28" s="139"/>
      <c r="B28" s="124">
        <v>11</v>
      </c>
      <c r="C28" s="127"/>
      <c r="D28" s="127"/>
      <c r="E28" s="127"/>
      <c r="F28" s="127"/>
      <c r="G28" s="129"/>
      <c r="H28" s="131"/>
      <c r="I28" s="133"/>
      <c r="J28" s="135"/>
      <c r="K28" s="27" t="s">
        <v>17</v>
      </c>
      <c r="L28" s="28"/>
      <c r="M28" s="137"/>
      <c r="N28" s="160"/>
      <c r="O28" s="157" t="str">
        <f t="shared" ref="O28" si="8">LEFT(D28,1)</f>
        <v/>
      </c>
    </row>
    <row r="29" spans="1:25" s="3" customFormat="1" ht="14.25" customHeight="1" x14ac:dyDescent="0.4">
      <c r="A29" s="140"/>
      <c r="B29" s="124"/>
      <c r="C29" s="128"/>
      <c r="D29" s="128"/>
      <c r="E29" s="128"/>
      <c r="F29" s="128"/>
      <c r="G29" s="130"/>
      <c r="H29" s="132"/>
      <c r="I29" s="134"/>
      <c r="J29" s="136"/>
      <c r="K29" s="29" t="s">
        <v>18</v>
      </c>
      <c r="L29" s="30"/>
      <c r="M29" s="138"/>
      <c r="N29" s="160"/>
      <c r="O29" s="157"/>
      <c r="T29" s="2"/>
      <c r="U29" s="2"/>
      <c r="V29" s="2"/>
      <c r="W29" s="2"/>
      <c r="X29" s="2"/>
      <c r="Y29" s="2"/>
    </row>
    <row r="30" spans="1:25" ht="14.25" customHeight="1" x14ac:dyDescent="0.4">
      <c r="A30" s="122"/>
      <c r="B30" s="124">
        <v>12</v>
      </c>
      <c r="C30" s="125"/>
      <c r="D30" s="125"/>
      <c r="E30" s="125"/>
      <c r="F30" s="125"/>
      <c r="G30" s="108"/>
      <c r="H30" s="110"/>
      <c r="I30" s="112"/>
      <c r="J30" s="114"/>
      <c r="K30" s="31" t="s">
        <v>17</v>
      </c>
      <c r="L30" s="32"/>
      <c r="M30" s="116"/>
      <c r="N30" s="160"/>
      <c r="O30" s="157" t="str">
        <f t="shared" ref="O30" si="9">LEFT(D30,1)</f>
        <v/>
      </c>
    </row>
    <row r="31" spans="1:25" s="3" customFormat="1" ht="14.25" customHeight="1" x14ac:dyDescent="0.4">
      <c r="A31" s="123"/>
      <c r="B31" s="124"/>
      <c r="C31" s="126"/>
      <c r="D31" s="126"/>
      <c r="E31" s="126"/>
      <c r="F31" s="126"/>
      <c r="G31" s="109"/>
      <c r="H31" s="111"/>
      <c r="I31" s="113"/>
      <c r="J31" s="115"/>
      <c r="K31" s="33" t="s">
        <v>18</v>
      </c>
      <c r="L31" s="34"/>
      <c r="M31" s="117"/>
      <c r="N31" s="160"/>
      <c r="O31" s="157"/>
      <c r="T31" s="2"/>
      <c r="U31" s="2"/>
      <c r="V31" s="2"/>
      <c r="W31" s="2"/>
      <c r="X31" s="2"/>
      <c r="Y31" s="2"/>
    </row>
    <row r="32" spans="1:25" ht="14.25" customHeight="1" x14ac:dyDescent="0.4">
      <c r="A32" s="139"/>
      <c r="B32" s="124">
        <v>13</v>
      </c>
      <c r="C32" s="127"/>
      <c r="D32" s="127"/>
      <c r="E32" s="127"/>
      <c r="F32" s="127"/>
      <c r="G32" s="129"/>
      <c r="H32" s="131"/>
      <c r="I32" s="133"/>
      <c r="J32" s="135"/>
      <c r="K32" s="27" t="s">
        <v>17</v>
      </c>
      <c r="L32" s="28"/>
      <c r="M32" s="137"/>
      <c r="N32" s="160"/>
      <c r="O32" s="157" t="str">
        <f t="shared" ref="O32" si="10">LEFT(D32,1)</f>
        <v/>
      </c>
    </row>
    <row r="33" spans="1:25" s="3" customFormat="1" ht="14.25" customHeight="1" x14ac:dyDescent="0.4">
      <c r="A33" s="140"/>
      <c r="B33" s="124"/>
      <c r="C33" s="128"/>
      <c r="D33" s="128"/>
      <c r="E33" s="128"/>
      <c r="F33" s="128"/>
      <c r="G33" s="130"/>
      <c r="H33" s="132"/>
      <c r="I33" s="134"/>
      <c r="J33" s="136"/>
      <c r="K33" s="29" t="s">
        <v>18</v>
      </c>
      <c r="L33" s="30"/>
      <c r="M33" s="138"/>
      <c r="N33" s="160"/>
      <c r="O33" s="157"/>
      <c r="T33" s="2"/>
      <c r="U33" s="2"/>
      <c r="V33" s="2"/>
      <c r="W33" s="2"/>
      <c r="X33" s="2"/>
      <c r="Y33" s="2"/>
    </row>
    <row r="34" spans="1:25" ht="14.25" customHeight="1" x14ac:dyDescent="0.4">
      <c r="A34" s="122"/>
      <c r="B34" s="124">
        <v>14</v>
      </c>
      <c r="C34" s="125"/>
      <c r="D34" s="125"/>
      <c r="E34" s="125"/>
      <c r="F34" s="125"/>
      <c r="G34" s="108"/>
      <c r="H34" s="110"/>
      <c r="I34" s="112"/>
      <c r="J34" s="114"/>
      <c r="K34" s="31" t="s">
        <v>17</v>
      </c>
      <c r="L34" s="32"/>
      <c r="M34" s="116"/>
      <c r="N34" s="160"/>
      <c r="O34" s="157" t="str">
        <f t="shared" ref="O34" si="11">LEFT(D34,1)</f>
        <v/>
      </c>
    </row>
    <row r="35" spans="1:25" s="3" customFormat="1" ht="14.25" customHeight="1" x14ac:dyDescent="0.4">
      <c r="A35" s="123"/>
      <c r="B35" s="124"/>
      <c r="C35" s="126"/>
      <c r="D35" s="126"/>
      <c r="E35" s="126"/>
      <c r="F35" s="126"/>
      <c r="G35" s="109"/>
      <c r="H35" s="111"/>
      <c r="I35" s="113"/>
      <c r="J35" s="115"/>
      <c r="K35" s="33" t="s">
        <v>18</v>
      </c>
      <c r="L35" s="34"/>
      <c r="M35" s="117"/>
      <c r="N35" s="160"/>
      <c r="O35" s="157"/>
      <c r="T35" s="2"/>
      <c r="U35" s="2"/>
      <c r="V35" s="2"/>
      <c r="W35" s="2"/>
      <c r="X35" s="2"/>
      <c r="Y35" s="2"/>
    </row>
    <row r="36" spans="1:25" ht="14.25" customHeight="1" x14ac:dyDescent="0.4">
      <c r="A36" s="122"/>
      <c r="B36" s="124">
        <v>15</v>
      </c>
      <c r="C36" s="125"/>
      <c r="D36" s="125"/>
      <c r="E36" s="125"/>
      <c r="F36" s="125"/>
      <c r="G36" s="108"/>
      <c r="H36" s="110"/>
      <c r="I36" s="112"/>
      <c r="J36" s="114"/>
      <c r="K36" s="31" t="s">
        <v>17</v>
      </c>
      <c r="L36" s="32"/>
      <c r="M36" s="116"/>
      <c r="N36" s="160"/>
      <c r="O36" s="157" t="str">
        <f t="shared" ref="O36" si="12">LEFT(D36,1)</f>
        <v/>
      </c>
    </row>
    <row r="37" spans="1:25" s="3" customFormat="1" ht="14.25" customHeight="1" x14ac:dyDescent="0.4">
      <c r="A37" s="123"/>
      <c r="B37" s="124"/>
      <c r="C37" s="126"/>
      <c r="D37" s="126"/>
      <c r="E37" s="126"/>
      <c r="F37" s="126"/>
      <c r="G37" s="109"/>
      <c r="H37" s="111"/>
      <c r="I37" s="113"/>
      <c r="J37" s="115"/>
      <c r="K37" s="33" t="s">
        <v>18</v>
      </c>
      <c r="L37" s="34"/>
      <c r="M37" s="117"/>
      <c r="N37" s="160"/>
      <c r="O37" s="157"/>
      <c r="T37" s="2"/>
      <c r="U37" s="2"/>
      <c r="V37" s="2"/>
      <c r="W37" s="2"/>
      <c r="X37" s="2"/>
      <c r="Y37" s="2"/>
    </row>
    <row r="38" spans="1:25" ht="14.25" customHeight="1" x14ac:dyDescent="0.4">
      <c r="A38" s="139"/>
      <c r="B38" s="124">
        <v>16</v>
      </c>
      <c r="C38" s="127"/>
      <c r="D38" s="127"/>
      <c r="E38" s="127"/>
      <c r="F38" s="127"/>
      <c r="G38" s="129"/>
      <c r="H38" s="131"/>
      <c r="I38" s="133"/>
      <c r="J38" s="135"/>
      <c r="K38" s="27" t="s">
        <v>17</v>
      </c>
      <c r="L38" s="28"/>
      <c r="M38" s="137"/>
      <c r="N38" s="160"/>
      <c r="O38" s="157" t="str">
        <f t="shared" ref="O38" si="13">LEFT(D38,1)</f>
        <v/>
      </c>
    </row>
    <row r="39" spans="1:25" s="3" customFormat="1" ht="14.25" customHeight="1" x14ac:dyDescent="0.4">
      <c r="A39" s="140"/>
      <c r="B39" s="124"/>
      <c r="C39" s="128"/>
      <c r="D39" s="128"/>
      <c r="E39" s="128"/>
      <c r="F39" s="128"/>
      <c r="G39" s="130"/>
      <c r="H39" s="132"/>
      <c r="I39" s="134"/>
      <c r="J39" s="136"/>
      <c r="K39" s="29" t="s">
        <v>18</v>
      </c>
      <c r="L39" s="30"/>
      <c r="M39" s="138"/>
      <c r="N39" s="160"/>
      <c r="O39" s="157"/>
      <c r="T39" s="2"/>
      <c r="U39" s="2"/>
      <c r="V39" s="2"/>
      <c r="W39" s="2"/>
      <c r="X39" s="2"/>
      <c r="Y39" s="2"/>
    </row>
    <row r="40" spans="1:25" ht="14.25" customHeight="1" x14ac:dyDescent="0.4">
      <c r="A40" s="122"/>
      <c r="B40" s="124">
        <v>17</v>
      </c>
      <c r="C40" s="125"/>
      <c r="D40" s="125"/>
      <c r="E40" s="125"/>
      <c r="F40" s="125"/>
      <c r="G40" s="108"/>
      <c r="H40" s="110"/>
      <c r="I40" s="112"/>
      <c r="J40" s="114"/>
      <c r="K40" s="31" t="s">
        <v>17</v>
      </c>
      <c r="L40" s="32"/>
      <c r="M40" s="116"/>
      <c r="N40" s="160"/>
      <c r="O40" s="157" t="str">
        <f t="shared" ref="O40" si="14">LEFT(D40,1)</f>
        <v/>
      </c>
    </row>
    <row r="41" spans="1:25" s="3" customFormat="1" ht="14.25" customHeight="1" x14ac:dyDescent="0.4">
      <c r="A41" s="123"/>
      <c r="B41" s="124"/>
      <c r="C41" s="126"/>
      <c r="D41" s="126"/>
      <c r="E41" s="126"/>
      <c r="F41" s="126"/>
      <c r="G41" s="109"/>
      <c r="H41" s="111"/>
      <c r="I41" s="113"/>
      <c r="J41" s="115"/>
      <c r="K41" s="33" t="s">
        <v>18</v>
      </c>
      <c r="L41" s="34"/>
      <c r="M41" s="117"/>
      <c r="N41" s="160"/>
      <c r="O41" s="157"/>
      <c r="T41" s="2"/>
      <c r="U41" s="2"/>
      <c r="V41" s="2"/>
      <c r="W41" s="2"/>
      <c r="X41" s="2"/>
      <c r="Y41" s="2"/>
    </row>
    <row r="42" spans="1:25" ht="14.25" customHeight="1" x14ac:dyDescent="0.4">
      <c r="A42" s="139"/>
      <c r="B42" s="124">
        <v>18</v>
      </c>
      <c r="C42" s="127"/>
      <c r="D42" s="127"/>
      <c r="E42" s="127"/>
      <c r="F42" s="127"/>
      <c r="G42" s="129"/>
      <c r="H42" s="131"/>
      <c r="I42" s="133"/>
      <c r="J42" s="135"/>
      <c r="K42" s="27" t="s">
        <v>17</v>
      </c>
      <c r="L42" s="28"/>
      <c r="M42" s="137"/>
      <c r="N42" s="160"/>
      <c r="O42" s="157" t="str">
        <f t="shared" ref="O42" si="15">LEFT(D42,1)</f>
        <v/>
      </c>
    </row>
    <row r="43" spans="1:25" s="3" customFormat="1" ht="14.25" customHeight="1" x14ac:dyDescent="0.4">
      <c r="A43" s="140"/>
      <c r="B43" s="124"/>
      <c r="C43" s="128"/>
      <c r="D43" s="128"/>
      <c r="E43" s="128"/>
      <c r="F43" s="128"/>
      <c r="G43" s="130"/>
      <c r="H43" s="132"/>
      <c r="I43" s="134"/>
      <c r="J43" s="136"/>
      <c r="K43" s="29" t="s">
        <v>18</v>
      </c>
      <c r="L43" s="30"/>
      <c r="M43" s="138"/>
      <c r="N43" s="160"/>
      <c r="O43" s="157"/>
      <c r="T43" s="2"/>
      <c r="U43" s="2"/>
      <c r="V43" s="2"/>
      <c r="W43" s="2"/>
      <c r="X43" s="2"/>
      <c r="Y43" s="2"/>
    </row>
    <row r="44" spans="1:25" ht="14.25" customHeight="1" x14ac:dyDescent="0.4">
      <c r="A44" s="122"/>
      <c r="B44" s="124">
        <v>19</v>
      </c>
      <c r="C44" s="125"/>
      <c r="D44" s="125"/>
      <c r="E44" s="125"/>
      <c r="F44" s="125"/>
      <c r="G44" s="108"/>
      <c r="H44" s="110"/>
      <c r="I44" s="112"/>
      <c r="J44" s="114"/>
      <c r="K44" s="31" t="s">
        <v>17</v>
      </c>
      <c r="L44" s="32"/>
      <c r="M44" s="116"/>
      <c r="N44" s="160"/>
      <c r="O44" s="157" t="str">
        <f t="shared" ref="O44" si="16">LEFT(D44,1)</f>
        <v/>
      </c>
    </row>
    <row r="45" spans="1:25" s="3" customFormat="1" ht="14.25" customHeight="1" x14ac:dyDescent="0.4">
      <c r="A45" s="123"/>
      <c r="B45" s="124"/>
      <c r="C45" s="126"/>
      <c r="D45" s="126"/>
      <c r="E45" s="126"/>
      <c r="F45" s="126"/>
      <c r="G45" s="109"/>
      <c r="H45" s="111"/>
      <c r="I45" s="113"/>
      <c r="J45" s="115"/>
      <c r="K45" s="33" t="s">
        <v>18</v>
      </c>
      <c r="L45" s="34"/>
      <c r="M45" s="117"/>
      <c r="N45" s="160"/>
      <c r="O45" s="157"/>
      <c r="T45" s="2"/>
      <c r="U45" s="2"/>
      <c r="V45" s="2"/>
      <c r="W45" s="2"/>
      <c r="X45" s="2"/>
      <c r="Y45" s="2"/>
    </row>
    <row r="46" spans="1:25" ht="14.25" customHeight="1" x14ac:dyDescent="0.4">
      <c r="A46" s="122"/>
      <c r="B46" s="124">
        <v>20</v>
      </c>
      <c r="C46" s="125"/>
      <c r="D46" s="125"/>
      <c r="E46" s="125"/>
      <c r="F46" s="125"/>
      <c r="G46" s="108"/>
      <c r="H46" s="110"/>
      <c r="I46" s="112"/>
      <c r="J46" s="114"/>
      <c r="K46" s="31" t="s">
        <v>17</v>
      </c>
      <c r="L46" s="32"/>
      <c r="M46" s="116"/>
      <c r="N46" s="160"/>
      <c r="O46" s="157" t="str">
        <f t="shared" ref="O46" si="17">LEFT(D46,1)</f>
        <v/>
      </c>
    </row>
    <row r="47" spans="1:25" s="3" customFormat="1" ht="14.25" customHeight="1" x14ac:dyDescent="0.4">
      <c r="A47" s="123"/>
      <c r="B47" s="124"/>
      <c r="C47" s="126"/>
      <c r="D47" s="126"/>
      <c r="E47" s="126"/>
      <c r="F47" s="126"/>
      <c r="G47" s="109"/>
      <c r="H47" s="111"/>
      <c r="I47" s="113"/>
      <c r="J47" s="115"/>
      <c r="K47" s="33" t="s">
        <v>18</v>
      </c>
      <c r="L47" s="34"/>
      <c r="M47" s="117"/>
      <c r="N47" s="160"/>
      <c r="O47" s="157"/>
      <c r="T47" s="2"/>
      <c r="U47" s="2"/>
      <c r="V47" s="2"/>
      <c r="W47" s="2"/>
      <c r="X47" s="2"/>
      <c r="Y47" s="2"/>
    </row>
    <row r="48" spans="1:25" ht="14.25" customHeight="1" x14ac:dyDescent="0.4">
      <c r="A48" s="139"/>
      <c r="B48" s="124">
        <v>21</v>
      </c>
      <c r="C48" s="127"/>
      <c r="D48" s="127"/>
      <c r="E48" s="127"/>
      <c r="F48" s="127"/>
      <c r="G48" s="129"/>
      <c r="H48" s="131"/>
      <c r="I48" s="133"/>
      <c r="J48" s="135"/>
      <c r="K48" s="27" t="s">
        <v>17</v>
      </c>
      <c r="L48" s="28"/>
      <c r="M48" s="137"/>
      <c r="N48" s="160"/>
      <c r="O48" s="157" t="str">
        <f t="shared" ref="O48" si="18">LEFT(D48,1)</f>
        <v/>
      </c>
    </row>
    <row r="49" spans="1:25" s="3" customFormat="1" ht="14.25" customHeight="1" x14ac:dyDescent="0.4">
      <c r="A49" s="140"/>
      <c r="B49" s="124"/>
      <c r="C49" s="128"/>
      <c r="D49" s="128"/>
      <c r="E49" s="128"/>
      <c r="F49" s="128"/>
      <c r="G49" s="130"/>
      <c r="H49" s="132"/>
      <c r="I49" s="134"/>
      <c r="J49" s="136"/>
      <c r="K49" s="29" t="s">
        <v>18</v>
      </c>
      <c r="L49" s="30"/>
      <c r="M49" s="138"/>
      <c r="N49" s="160"/>
      <c r="O49" s="157"/>
      <c r="T49" s="2"/>
      <c r="U49" s="2"/>
      <c r="V49" s="2"/>
      <c r="W49" s="2"/>
      <c r="X49" s="2"/>
      <c r="Y49" s="2"/>
    </row>
    <row r="50" spans="1:25" ht="14.25" customHeight="1" x14ac:dyDescent="0.4">
      <c r="A50" s="122"/>
      <c r="B50" s="124">
        <v>22</v>
      </c>
      <c r="C50" s="125"/>
      <c r="D50" s="125"/>
      <c r="E50" s="125"/>
      <c r="F50" s="125"/>
      <c r="G50" s="108"/>
      <c r="H50" s="110"/>
      <c r="I50" s="112"/>
      <c r="J50" s="114"/>
      <c r="K50" s="31" t="s">
        <v>17</v>
      </c>
      <c r="L50" s="32"/>
      <c r="M50" s="116"/>
      <c r="N50" s="160"/>
      <c r="O50" s="157" t="str">
        <f t="shared" ref="O50" si="19">LEFT(D50,1)</f>
        <v/>
      </c>
    </row>
    <row r="51" spans="1:25" s="3" customFormat="1" ht="14.25" customHeight="1" x14ac:dyDescent="0.4">
      <c r="A51" s="123"/>
      <c r="B51" s="124"/>
      <c r="C51" s="126"/>
      <c r="D51" s="126"/>
      <c r="E51" s="126"/>
      <c r="F51" s="126"/>
      <c r="G51" s="109"/>
      <c r="H51" s="111"/>
      <c r="I51" s="113"/>
      <c r="J51" s="115"/>
      <c r="K51" s="33" t="s">
        <v>18</v>
      </c>
      <c r="L51" s="34"/>
      <c r="M51" s="117"/>
      <c r="N51" s="160"/>
      <c r="O51" s="157"/>
      <c r="T51" s="2"/>
      <c r="U51" s="2"/>
      <c r="V51" s="2"/>
      <c r="W51" s="2"/>
      <c r="X51" s="2"/>
      <c r="Y51" s="2"/>
    </row>
    <row r="52" spans="1:25" ht="14.25" customHeight="1" x14ac:dyDescent="0.4">
      <c r="A52" s="139"/>
      <c r="B52" s="124">
        <v>23</v>
      </c>
      <c r="C52" s="127"/>
      <c r="D52" s="127"/>
      <c r="E52" s="127"/>
      <c r="F52" s="127"/>
      <c r="G52" s="129"/>
      <c r="H52" s="131"/>
      <c r="I52" s="133"/>
      <c r="J52" s="135"/>
      <c r="K52" s="27" t="s">
        <v>17</v>
      </c>
      <c r="L52" s="28"/>
      <c r="M52" s="137"/>
      <c r="N52" s="160"/>
      <c r="O52" s="157" t="str">
        <f t="shared" ref="O52" si="20">LEFT(D52,1)</f>
        <v/>
      </c>
    </row>
    <row r="53" spans="1:25" s="3" customFormat="1" ht="14.25" customHeight="1" x14ac:dyDescent="0.4">
      <c r="A53" s="140"/>
      <c r="B53" s="124"/>
      <c r="C53" s="128"/>
      <c r="D53" s="128"/>
      <c r="E53" s="128"/>
      <c r="F53" s="128"/>
      <c r="G53" s="130"/>
      <c r="H53" s="132"/>
      <c r="I53" s="134"/>
      <c r="J53" s="136"/>
      <c r="K53" s="29" t="s">
        <v>18</v>
      </c>
      <c r="L53" s="30"/>
      <c r="M53" s="138"/>
      <c r="N53" s="160"/>
      <c r="O53" s="157"/>
      <c r="T53" s="2"/>
      <c r="U53" s="2"/>
      <c r="V53" s="2"/>
      <c r="W53" s="2"/>
      <c r="X53" s="2"/>
      <c r="Y53" s="2"/>
    </row>
    <row r="54" spans="1:25" ht="14.25" customHeight="1" x14ac:dyDescent="0.4">
      <c r="A54" s="122"/>
      <c r="B54" s="124">
        <v>24</v>
      </c>
      <c r="C54" s="125"/>
      <c r="D54" s="125"/>
      <c r="E54" s="125"/>
      <c r="F54" s="125"/>
      <c r="G54" s="108"/>
      <c r="H54" s="110"/>
      <c r="I54" s="112"/>
      <c r="J54" s="114"/>
      <c r="K54" s="31" t="s">
        <v>17</v>
      </c>
      <c r="L54" s="32"/>
      <c r="M54" s="116"/>
      <c r="N54" s="160"/>
      <c r="O54" s="157" t="str">
        <f t="shared" ref="O54" si="21">LEFT(D54,1)</f>
        <v/>
      </c>
    </row>
    <row r="55" spans="1:25" s="3" customFormat="1" ht="14.25" customHeight="1" x14ac:dyDescent="0.4">
      <c r="A55" s="123"/>
      <c r="B55" s="124"/>
      <c r="C55" s="126"/>
      <c r="D55" s="126"/>
      <c r="E55" s="126"/>
      <c r="F55" s="126"/>
      <c r="G55" s="109"/>
      <c r="H55" s="111"/>
      <c r="I55" s="113"/>
      <c r="J55" s="115"/>
      <c r="K55" s="33" t="s">
        <v>18</v>
      </c>
      <c r="L55" s="34"/>
      <c r="M55" s="117"/>
      <c r="N55" s="160"/>
      <c r="O55" s="157"/>
      <c r="T55" s="2"/>
      <c r="U55" s="2"/>
      <c r="V55" s="2"/>
      <c r="W55" s="2"/>
      <c r="X55" s="2"/>
      <c r="Y55" s="2"/>
    </row>
    <row r="56" spans="1:25" ht="14.25" customHeight="1" x14ac:dyDescent="0.4">
      <c r="A56" s="118"/>
      <c r="B56" s="120">
        <v>25</v>
      </c>
      <c r="C56" s="96"/>
      <c r="D56" s="96"/>
      <c r="E56" s="96"/>
      <c r="F56" s="96"/>
      <c r="G56" s="98"/>
      <c r="H56" s="100"/>
      <c r="I56" s="102"/>
      <c r="J56" s="104"/>
      <c r="K56" s="35" t="s">
        <v>17</v>
      </c>
      <c r="L56" s="36"/>
      <c r="M56" s="106"/>
      <c r="N56" s="160"/>
      <c r="O56" s="157" t="str">
        <f t="shared" ref="O56" si="22">LEFT(D56,1)</f>
        <v/>
      </c>
    </row>
    <row r="57" spans="1:25" s="3" customFormat="1" ht="14.25" customHeight="1" thickBot="1" x14ac:dyDescent="0.45">
      <c r="A57" s="119"/>
      <c r="B57" s="121"/>
      <c r="C57" s="97"/>
      <c r="D57" s="97"/>
      <c r="E57" s="97"/>
      <c r="F57" s="97"/>
      <c r="G57" s="99"/>
      <c r="H57" s="101"/>
      <c r="I57" s="103"/>
      <c r="J57" s="105"/>
      <c r="K57" s="37" t="s">
        <v>18</v>
      </c>
      <c r="L57" s="38"/>
      <c r="M57" s="107"/>
      <c r="N57" s="160"/>
      <c r="O57" s="157"/>
      <c r="T57" s="2"/>
      <c r="U57" s="2"/>
      <c r="V57" s="2"/>
      <c r="W57" s="2"/>
      <c r="X57" s="2"/>
      <c r="Y57" s="2"/>
    </row>
    <row r="58" spans="1:25" ht="14.25" customHeight="1" thickTop="1" x14ac:dyDescent="0.4">
      <c r="A58" s="139"/>
      <c r="B58" s="120">
        <v>26</v>
      </c>
      <c r="C58" s="127"/>
      <c r="D58" s="127"/>
      <c r="E58" s="127"/>
      <c r="F58" s="127"/>
      <c r="G58" s="129"/>
      <c r="H58" s="131"/>
      <c r="I58" s="133"/>
      <c r="J58" s="135"/>
      <c r="K58" s="27" t="s">
        <v>17</v>
      </c>
      <c r="L58" s="28"/>
      <c r="M58" s="137"/>
      <c r="N58" s="160"/>
      <c r="O58" s="157" t="str">
        <f t="shared" ref="O58" si="23">LEFT(D58,1)</f>
        <v/>
      </c>
    </row>
    <row r="59" spans="1:25" s="3" customFormat="1" ht="14.25" customHeight="1" x14ac:dyDescent="0.4">
      <c r="A59" s="140"/>
      <c r="B59" s="141"/>
      <c r="C59" s="128"/>
      <c r="D59" s="128"/>
      <c r="E59" s="128"/>
      <c r="F59" s="128"/>
      <c r="G59" s="130"/>
      <c r="H59" s="132"/>
      <c r="I59" s="134"/>
      <c r="J59" s="136"/>
      <c r="K59" s="29" t="s">
        <v>18</v>
      </c>
      <c r="L59" s="30"/>
      <c r="M59" s="138"/>
      <c r="N59" s="160"/>
      <c r="O59" s="157"/>
      <c r="T59" s="2"/>
      <c r="U59" s="2"/>
      <c r="V59" s="2"/>
      <c r="W59" s="2"/>
      <c r="X59" s="2"/>
      <c r="Y59" s="2"/>
    </row>
    <row r="60" spans="1:25" ht="14.25" customHeight="1" x14ac:dyDescent="0.4">
      <c r="A60" s="122"/>
      <c r="B60" s="124">
        <v>27</v>
      </c>
      <c r="C60" s="125"/>
      <c r="D60" s="125"/>
      <c r="E60" s="125"/>
      <c r="F60" s="125"/>
      <c r="G60" s="108"/>
      <c r="H60" s="110"/>
      <c r="I60" s="112"/>
      <c r="J60" s="114"/>
      <c r="K60" s="31" t="s">
        <v>17</v>
      </c>
      <c r="L60" s="32"/>
      <c r="M60" s="116"/>
      <c r="N60" s="160"/>
      <c r="O60" s="157" t="str">
        <f t="shared" ref="O60" si="24">LEFT(D60,1)</f>
        <v/>
      </c>
    </row>
    <row r="61" spans="1:25" s="3" customFormat="1" ht="14.25" customHeight="1" x14ac:dyDescent="0.4">
      <c r="A61" s="123"/>
      <c r="B61" s="124"/>
      <c r="C61" s="126"/>
      <c r="D61" s="126"/>
      <c r="E61" s="126"/>
      <c r="F61" s="126"/>
      <c r="G61" s="109"/>
      <c r="H61" s="111"/>
      <c r="I61" s="113"/>
      <c r="J61" s="115"/>
      <c r="K61" s="33" t="s">
        <v>18</v>
      </c>
      <c r="L61" s="34"/>
      <c r="M61" s="117"/>
      <c r="N61" s="160"/>
      <c r="O61" s="157"/>
      <c r="T61" s="2"/>
      <c r="U61" s="2"/>
      <c r="V61" s="2"/>
      <c r="W61" s="2"/>
      <c r="X61" s="2"/>
      <c r="Y61" s="2"/>
    </row>
    <row r="62" spans="1:25" ht="14.25" customHeight="1" x14ac:dyDescent="0.4">
      <c r="A62" s="139"/>
      <c r="B62" s="124">
        <v>28</v>
      </c>
      <c r="C62" s="127"/>
      <c r="D62" s="127"/>
      <c r="E62" s="127"/>
      <c r="F62" s="127"/>
      <c r="G62" s="129"/>
      <c r="H62" s="131"/>
      <c r="I62" s="133"/>
      <c r="J62" s="135"/>
      <c r="K62" s="27" t="s">
        <v>17</v>
      </c>
      <c r="L62" s="28"/>
      <c r="M62" s="137"/>
      <c r="N62" s="160"/>
      <c r="O62" s="157" t="str">
        <f t="shared" ref="O62" si="25">LEFT(D62,1)</f>
        <v/>
      </c>
    </row>
    <row r="63" spans="1:25" s="3" customFormat="1" ht="14.25" customHeight="1" x14ac:dyDescent="0.4">
      <c r="A63" s="140"/>
      <c r="B63" s="124"/>
      <c r="C63" s="128"/>
      <c r="D63" s="128"/>
      <c r="E63" s="128"/>
      <c r="F63" s="128"/>
      <c r="G63" s="130"/>
      <c r="H63" s="132"/>
      <c r="I63" s="134"/>
      <c r="J63" s="136"/>
      <c r="K63" s="29" t="s">
        <v>18</v>
      </c>
      <c r="L63" s="30"/>
      <c r="M63" s="138"/>
      <c r="N63" s="160"/>
      <c r="O63" s="157"/>
      <c r="T63" s="2"/>
      <c r="U63" s="2"/>
      <c r="V63" s="2"/>
      <c r="W63" s="2"/>
      <c r="X63" s="2"/>
      <c r="Y63" s="2"/>
    </row>
    <row r="64" spans="1:25" ht="14.25" customHeight="1" x14ac:dyDescent="0.4">
      <c r="A64" s="122"/>
      <c r="B64" s="124">
        <v>29</v>
      </c>
      <c r="C64" s="125"/>
      <c r="D64" s="125"/>
      <c r="E64" s="125"/>
      <c r="F64" s="125"/>
      <c r="G64" s="108"/>
      <c r="H64" s="110"/>
      <c r="I64" s="112"/>
      <c r="J64" s="114"/>
      <c r="K64" s="31" t="s">
        <v>17</v>
      </c>
      <c r="L64" s="32"/>
      <c r="M64" s="116"/>
      <c r="N64" s="160"/>
      <c r="O64" s="157" t="str">
        <f t="shared" ref="O64" si="26">LEFT(D64,1)</f>
        <v/>
      </c>
    </row>
    <row r="65" spans="1:25" s="3" customFormat="1" ht="14.25" customHeight="1" x14ac:dyDescent="0.4">
      <c r="A65" s="123"/>
      <c r="B65" s="124"/>
      <c r="C65" s="126"/>
      <c r="D65" s="126"/>
      <c r="E65" s="126"/>
      <c r="F65" s="126"/>
      <c r="G65" s="109"/>
      <c r="H65" s="111"/>
      <c r="I65" s="113"/>
      <c r="J65" s="115"/>
      <c r="K65" s="33" t="s">
        <v>18</v>
      </c>
      <c r="L65" s="34"/>
      <c r="M65" s="117"/>
      <c r="N65" s="160"/>
      <c r="O65" s="157"/>
      <c r="T65" s="2"/>
      <c r="U65" s="2"/>
      <c r="V65" s="2"/>
      <c r="W65" s="2"/>
      <c r="X65" s="2"/>
      <c r="Y65" s="2"/>
    </row>
    <row r="66" spans="1:25" ht="14.25" customHeight="1" x14ac:dyDescent="0.4">
      <c r="A66" s="139"/>
      <c r="B66" s="124">
        <v>30</v>
      </c>
      <c r="C66" s="127"/>
      <c r="D66" s="127"/>
      <c r="E66" s="127"/>
      <c r="F66" s="127"/>
      <c r="G66" s="129"/>
      <c r="H66" s="131"/>
      <c r="I66" s="133"/>
      <c r="J66" s="135"/>
      <c r="K66" s="27" t="s">
        <v>17</v>
      </c>
      <c r="L66" s="28"/>
      <c r="M66" s="137"/>
      <c r="N66" s="160"/>
      <c r="O66" s="157" t="str">
        <f t="shared" ref="O66" si="27">LEFT(D66,1)</f>
        <v/>
      </c>
    </row>
    <row r="67" spans="1:25" s="3" customFormat="1" ht="14.25" customHeight="1" x14ac:dyDescent="0.4">
      <c r="A67" s="140"/>
      <c r="B67" s="124"/>
      <c r="C67" s="128"/>
      <c r="D67" s="128"/>
      <c r="E67" s="128"/>
      <c r="F67" s="128"/>
      <c r="G67" s="130"/>
      <c r="H67" s="132"/>
      <c r="I67" s="134"/>
      <c r="J67" s="136"/>
      <c r="K67" s="29" t="s">
        <v>18</v>
      </c>
      <c r="L67" s="30"/>
      <c r="M67" s="138"/>
      <c r="N67" s="160"/>
      <c r="O67" s="157"/>
      <c r="T67" s="2"/>
      <c r="U67" s="2"/>
      <c r="V67" s="2"/>
      <c r="W67" s="2"/>
      <c r="X67" s="2"/>
      <c r="Y67" s="2"/>
    </row>
    <row r="68" spans="1:25" ht="14.25" customHeight="1" x14ac:dyDescent="0.4">
      <c r="A68" s="122"/>
      <c r="B68" s="124">
        <v>31</v>
      </c>
      <c r="C68" s="125"/>
      <c r="D68" s="125"/>
      <c r="E68" s="125"/>
      <c r="F68" s="125"/>
      <c r="G68" s="108"/>
      <c r="H68" s="110"/>
      <c r="I68" s="112"/>
      <c r="J68" s="114"/>
      <c r="K68" s="31" t="s">
        <v>17</v>
      </c>
      <c r="L68" s="32"/>
      <c r="M68" s="116"/>
      <c r="N68" s="160"/>
      <c r="O68" s="157" t="str">
        <f t="shared" ref="O68" si="28">LEFT(D68,1)</f>
        <v/>
      </c>
    </row>
    <row r="69" spans="1:25" s="3" customFormat="1" ht="14.25" customHeight="1" x14ac:dyDescent="0.4">
      <c r="A69" s="123"/>
      <c r="B69" s="124"/>
      <c r="C69" s="126"/>
      <c r="D69" s="126"/>
      <c r="E69" s="126"/>
      <c r="F69" s="126"/>
      <c r="G69" s="109"/>
      <c r="H69" s="111"/>
      <c r="I69" s="113"/>
      <c r="J69" s="115"/>
      <c r="K69" s="33" t="s">
        <v>18</v>
      </c>
      <c r="L69" s="34"/>
      <c r="M69" s="117"/>
      <c r="N69" s="160"/>
      <c r="O69" s="157"/>
      <c r="T69" s="2"/>
      <c r="U69" s="2"/>
      <c r="V69" s="2"/>
      <c r="W69" s="2"/>
      <c r="X69" s="2"/>
      <c r="Y69" s="2"/>
    </row>
    <row r="70" spans="1:25" ht="14.25" customHeight="1" x14ac:dyDescent="0.4">
      <c r="A70" s="139"/>
      <c r="B70" s="124">
        <v>32</v>
      </c>
      <c r="C70" s="127"/>
      <c r="D70" s="127"/>
      <c r="E70" s="127"/>
      <c r="F70" s="127"/>
      <c r="G70" s="129"/>
      <c r="H70" s="131"/>
      <c r="I70" s="133"/>
      <c r="J70" s="135"/>
      <c r="K70" s="27" t="s">
        <v>17</v>
      </c>
      <c r="L70" s="28"/>
      <c r="M70" s="137"/>
      <c r="N70" s="160"/>
      <c r="O70" s="157" t="str">
        <f t="shared" ref="O70" si="29">LEFT(D70,1)</f>
        <v/>
      </c>
    </row>
    <row r="71" spans="1:25" s="3" customFormat="1" ht="14.25" customHeight="1" x14ac:dyDescent="0.4">
      <c r="A71" s="140"/>
      <c r="B71" s="124"/>
      <c r="C71" s="128"/>
      <c r="D71" s="128"/>
      <c r="E71" s="128"/>
      <c r="F71" s="128"/>
      <c r="G71" s="130"/>
      <c r="H71" s="132"/>
      <c r="I71" s="134"/>
      <c r="J71" s="136"/>
      <c r="K71" s="29" t="s">
        <v>18</v>
      </c>
      <c r="L71" s="30"/>
      <c r="M71" s="138"/>
      <c r="N71" s="160"/>
      <c r="O71" s="157"/>
      <c r="T71" s="2"/>
      <c r="U71" s="2"/>
      <c r="V71" s="2"/>
      <c r="W71" s="2"/>
      <c r="X71" s="2"/>
      <c r="Y71" s="2"/>
    </row>
    <row r="72" spans="1:25" ht="14.25" customHeight="1" x14ac:dyDescent="0.4">
      <c r="A72" s="122"/>
      <c r="B72" s="124">
        <v>33</v>
      </c>
      <c r="C72" s="125"/>
      <c r="D72" s="125"/>
      <c r="E72" s="125"/>
      <c r="F72" s="125"/>
      <c r="G72" s="108"/>
      <c r="H72" s="110"/>
      <c r="I72" s="112"/>
      <c r="J72" s="114"/>
      <c r="K72" s="31" t="s">
        <v>17</v>
      </c>
      <c r="L72" s="32"/>
      <c r="M72" s="116"/>
      <c r="N72" s="160"/>
      <c r="O72" s="157" t="str">
        <f t="shared" ref="O72" si="30">LEFT(D72,1)</f>
        <v/>
      </c>
    </row>
    <row r="73" spans="1:25" s="3" customFormat="1" ht="14.25" customHeight="1" x14ac:dyDescent="0.4">
      <c r="A73" s="123"/>
      <c r="B73" s="124"/>
      <c r="C73" s="126"/>
      <c r="D73" s="126"/>
      <c r="E73" s="126"/>
      <c r="F73" s="126"/>
      <c r="G73" s="109"/>
      <c r="H73" s="111"/>
      <c r="I73" s="113"/>
      <c r="J73" s="115"/>
      <c r="K73" s="33" t="s">
        <v>18</v>
      </c>
      <c r="L73" s="34"/>
      <c r="M73" s="117"/>
      <c r="N73" s="160"/>
      <c r="O73" s="157"/>
      <c r="T73" s="2"/>
      <c r="U73" s="2"/>
      <c r="V73" s="2"/>
      <c r="W73" s="2"/>
      <c r="X73" s="2"/>
      <c r="Y73" s="2"/>
    </row>
    <row r="74" spans="1:25" ht="14.25" customHeight="1" x14ac:dyDescent="0.4">
      <c r="A74" s="139"/>
      <c r="B74" s="124">
        <v>34</v>
      </c>
      <c r="C74" s="127"/>
      <c r="D74" s="127"/>
      <c r="E74" s="127"/>
      <c r="F74" s="127"/>
      <c r="G74" s="129"/>
      <c r="H74" s="131"/>
      <c r="I74" s="133"/>
      <c r="J74" s="135"/>
      <c r="K74" s="27" t="s">
        <v>17</v>
      </c>
      <c r="L74" s="28"/>
      <c r="M74" s="137"/>
      <c r="N74" s="160"/>
      <c r="O74" s="157" t="str">
        <f t="shared" ref="O74" si="31">LEFT(D74,1)</f>
        <v/>
      </c>
    </row>
    <row r="75" spans="1:25" s="3" customFormat="1" ht="14.25" customHeight="1" x14ac:dyDescent="0.4">
      <c r="A75" s="140"/>
      <c r="B75" s="124"/>
      <c r="C75" s="128"/>
      <c r="D75" s="128"/>
      <c r="E75" s="128"/>
      <c r="F75" s="128"/>
      <c r="G75" s="130"/>
      <c r="H75" s="132"/>
      <c r="I75" s="134"/>
      <c r="J75" s="136"/>
      <c r="K75" s="29" t="s">
        <v>18</v>
      </c>
      <c r="L75" s="30"/>
      <c r="M75" s="138"/>
      <c r="N75" s="160"/>
      <c r="O75" s="157"/>
      <c r="T75" s="2"/>
      <c r="U75" s="2"/>
      <c r="V75" s="2"/>
      <c r="W75" s="2"/>
      <c r="X75" s="2"/>
      <c r="Y75" s="2"/>
    </row>
    <row r="76" spans="1:25" ht="14.25" customHeight="1" x14ac:dyDescent="0.4">
      <c r="A76" s="122"/>
      <c r="B76" s="124">
        <v>35</v>
      </c>
      <c r="C76" s="125"/>
      <c r="D76" s="125"/>
      <c r="E76" s="125"/>
      <c r="F76" s="125"/>
      <c r="G76" s="108"/>
      <c r="H76" s="110"/>
      <c r="I76" s="112"/>
      <c r="J76" s="114"/>
      <c r="K76" s="31" t="s">
        <v>17</v>
      </c>
      <c r="L76" s="32"/>
      <c r="M76" s="116"/>
      <c r="N76" s="160"/>
      <c r="O76" s="157" t="str">
        <f t="shared" ref="O76" si="32">LEFT(D76,1)</f>
        <v/>
      </c>
    </row>
    <row r="77" spans="1:25" s="3" customFormat="1" ht="14.25" customHeight="1" x14ac:dyDescent="0.4">
      <c r="A77" s="123"/>
      <c r="B77" s="124"/>
      <c r="C77" s="126"/>
      <c r="D77" s="126"/>
      <c r="E77" s="126"/>
      <c r="F77" s="126"/>
      <c r="G77" s="109"/>
      <c r="H77" s="111"/>
      <c r="I77" s="113"/>
      <c r="J77" s="115"/>
      <c r="K77" s="33" t="s">
        <v>18</v>
      </c>
      <c r="L77" s="34"/>
      <c r="M77" s="117"/>
      <c r="N77" s="160"/>
      <c r="O77" s="157"/>
      <c r="T77" s="2"/>
      <c r="U77" s="2"/>
      <c r="V77" s="2"/>
      <c r="W77" s="2"/>
      <c r="X77" s="2"/>
      <c r="Y77" s="2"/>
    </row>
    <row r="78" spans="1:25" ht="14.25" customHeight="1" x14ac:dyDescent="0.4">
      <c r="A78" s="139"/>
      <c r="B78" s="124">
        <v>36</v>
      </c>
      <c r="C78" s="127"/>
      <c r="D78" s="127"/>
      <c r="E78" s="127"/>
      <c r="F78" s="127"/>
      <c r="G78" s="129"/>
      <c r="H78" s="131"/>
      <c r="I78" s="133"/>
      <c r="J78" s="135"/>
      <c r="K78" s="27" t="s">
        <v>17</v>
      </c>
      <c r="L78" s="28"/>
      <c r="M78" s="137"/>
      <c r="N78" s="160"/>
      <c r="O78" s="157" t="str">
        <f t="shared" ref="O78" si="33">LEFT(D78,1)</f>
        <v/>
      </c>
    </row>
    <row r="79" spans="1:25" s="3" customFormat="1" ht="14.25" customHeight="1" x14ac:dyDescent="0.4">
      <c r="A79" s="140"/>
      <c r="B79" s="124"/>
      <c r="C79" s="128"/>
      <c r="D79" s="128"/>
      <c r="E79" s="128"/>
      <c r="F79" s="128"/>
      <c r="G79" s="130"/>
      <c r="H79" s="132"/>
      <c r="I79" s="134"/>
      <c r="J79" s="136"/>
      <c r="K79" s="29" t="s">
        <v>18</v>
      </c>
      <c r="L79" s="30"/>
      <c r="M79" s="138"/>
      <c r="N79" s="160"/>
      <c r="O79" s="157"/>
      <c r="T79" s="2"/>
      <c r="U79" s="2"/>
      <c r="V79" s="2"/>
      <c r="W79" s="2"/>
      <c r="X79" s="2"/>
      <c r="Y79" s="2"/>
    </row>
    <row r="80" spans="1:25" ht="14.25" customHeight="1" x14ac:dyDescent="0.4">
      <c r="A80" s="122"/>
      <c r="B80" s="124">
        <v>37</v>
      </c>
      <c r="C80" s="125"/>
      <c r="D80" s="125"/>
      <c r="E80" s="125"/>
      <c r="F80" s="125"/>
      <c r="G80" s="108"/>
      <c r="H80" s="110"/>
      <c r="I80" s="112"/>
      <c r="J80" s="114"/>
      <c r="K80" s="31" t="s">
        <v>17</v>
      </c>
      <c r="L80" s="32"/>
      <c r="M80" s="116"/>
      <c r="N80" s="160"/>
      <c r="O80" s="157" t="str">
        <f t="shared" ref="O80" si="34">LEFT(D80,1)</f>
        <v/>
      </c>
    </row>
    <row r="81" spans="1:25" s="3" customFormat="1" ht="14.25" customHeight="1" x14ac:dyDescent="0.4">
      <c r="A81" s="123"/>
      <c r="B81" s="124"/>
      <c r="C81" s="126"/>
      <c r="D81" s="126"/>
      <c r="E81" s="126"/>
      <c r="F81" s="126"/>
      <c r="G81" s="109"/>
      <c r="H81" s="111"/>
      <c r="I81" s="113"/>
      <c r="J81" s="115"/>
      <c r="K81" s="33" t="s">
        <v>18</v>
      </c>
      <c r="L81" s="34"/>
      <c r="M81" s="117"/>
      <c r="N81" s="160"/>
      <c r="O81" s="157"/>
      <c r="T81" s="2"/>
      <c r="U81" s="2"/>
      <c r="V81" s="2"/>
      <c r="W81" s="2"/>
      <c r="X81" s="2"/>
      <c r="Y81" s="2"/>
    </row>
    <row r="82" spans="1:25" ht="14.25" customHeight="1" x14ac:dyDescent="0.4">
      <c r="A82" s="139"/>
      <c r="B82" s="124">
        <v>38</v>
      </c>
      <c r="C82" s="127"/>
      <c r="D82" s="127"/>
      <c r="E82" s="127"/>
      <c r="F82" s="127"/>
      <c r="G82" s="129"/>
      <c r="H82" s="131"/>
      <c r="I82" s="133"/>
      <c r="J82" s="135"/>
      <c r="K82" s="27" t="s">
        <v>17</v>
      </c>
      <c r="L82" s="28"/>
      <c r="M82" s="137"/>
      <c r="N82" s="160"/>
      <c r="O82" s="157" t="str">
        <f t="shared" ref="O82" si="35">LEFT(D82,1)</f>
        <v/>
      </c>
    </row>
    <row r="83" spans="1:25" s="3" customFormat="1" ht="14.25" customHeight="1" x14ac:dyDescent="0.4">
      <c r="A83" s="140"/>
      <c r="B83" s="124"/>
      <c r="C83" s="128"/>
      <c r="D83" s="128"/>
      <c r="E83" s="128"/>
      <c r="F83" s="128"/>
      <c r="G83" s="130"/>
      <c r="H83" s="132"/>
      <c r="I83" s="134"/>
      <c r="J83" s="136"/>
      <c r="K83" s="29" t="s">
        <v>18</v>
      </c>
      <c r="L83" s="30"/>
      <c r="M83" s="138"/>
      <c r="N83" s="160"/>
      <c r="O83" s="157"/>
      <c r="T83" s="2"/>
      <c r="U83" s="2"/>
      <c r="V83" s="2"/>
      <c r="W83" s="2"/>
      <c r="X83" s="2"/>
      <c r="Y83" s="2"/>
    </row>
    <row r="84" spans="1:25" ht="14.25" customHeight="1" x14ac:dyDescent="0.4">
      <c r="A84" s="122"/>
      <c r="B84" s="124">
        <v>39</v>
      </c>
      <c r="C84" s="125"/>
      <c r="D84" s="125"/>
      <c r="E84" s="125"/>
      <c r="F84" s="125"/>
      <c r="G84" s="108"/>
      <c r="H84" s="110"/>
      <c r="I84" s="112"/>
      <c r="J84" s="114"/>
      <c r="K84" s="31" t="s">
        <v>17</v>
      </c>
      <c r="L84" s="32"/>
      <c r="M84" s="116"/>
      <c r="N84" s="160"/>
      <c r="O84" s="157" t="str">
        <f t="shared" ref="O84" si="36">LEFT(D84,1)</f>
        <v/>
      </c>
    </row>
    <row r="85" spans="1:25" s="3" customFormat="1" ht="14.25" customHeight="1" x14ac:dyDescent="0.4">
      <c r="A85" s="123"/>
      <c r="B85" s="124"/>
      <c r="C85" s="126"/>
      <c r="D85" s="126"/>
      <c r="E85" s="126"/>
      <c r="F85" s="126"/>
      <c r="G85" s="109"/>
      <c r="H85" s="111"/>
      <c r="I85" s="113"/>
      <c r="J85" s="115"/>
      <c r="K85" s="33" t="s">
        <v>18</v>
      </c>
      <c r="L85" s="34"/>
      <c r="M85" s="117"/>
      <c r="N85" s="160"/>
      <c r="O85" s="157"/>
      <c r="T85" s="2"/>
      <c r="U85" s="2"/>
      <c r="V85" s="2"/>
      <c r="W85" s="2"/>
      <c r="X85" s="2"/>
      <c r="Y85" s="2"/>
    </row>
    <row r="86" spans="1:25" ht="14.25" customHeight="1" x14ac:dyDescent="0.4">
      <c r="A86" s="122"/>
      <c r="B86" s="124">
        <v>40</v>
      </c>
      <c r="C86" s="125"/>
      <c r="D86" s="125"/>
      <c r="E86" s="125"/>
      <c r="F86" s="125"/>
      <c r="G86" s="108"/>
      <c r="H86" s="110"/>
      <c r="I86" s="112"/>
      <c r="J86" s="114"/>
      <c r="K86" s="31" t="s">
        <v>17</v>
      </c>
      <c r="L86" s="32"/>
      <c r="M86" s="116"/>
      <c r="N86" s="160"/>
      <c r="O86" s="157" t="str">
        <f t="shared" ref="O86" si="37">LEFT(D86,1)</f>
        <v/>
      </c>
    </row>
    <row r="87" spans="1:25" s="3" customFormat="1" ht="14.25" customHeight="1" x14ac:dyDescent="0.4">
      <c r="A87" s="123"/>
      <c r="B87" s="124"/>
      <c r="C87" s="126"/>
      <c r="D87" s="126"/>
      <c r="E87" s="126"/>
      <c r="F87" s="126"/>
      <c r="G87" s="109"/>
      <c r="H87" s="111"/>
      <c r="I87" s="113"/>
      <c r="J87" s="115"/>
      <c r="K87" s="33" t="s">
        <v>18</v>
      </c>
      <c r="L87" s="34"/>
      <c r="M87" s="117"/>
      <c r="N87" s="160"/>
      <c r="O87" s="157"/>
      <c r="T87" s="2"/>
      <c r="U87" s="2"/>
      <c r="V87" s="2"/>
      <c r="W87" s="2"/>
      <c r="X87" s="2"/>
      <c r="Y87" s="2"/>
    </row>
    <row r="88" spans="1:25" ht="14.25" customHeight="1" x14ac:dyDescent="0.4">
      <c r="A88" s="139"/>
      <c r="B88" s="124">
        <v>41</v>
      </c>
      <c r="C88" s="127"/>
      <c r="D88" s="127"/>
      <c r="E88" s="127"/>
      <c r="F88" s="127"/>
      <c r="G88" s="129"/>
      <c r="H88" s="131"/>
      <c r="I88" s="133"/>
      <c r="J88" s="135"/>
      <c r="K88" s="27" t="s">
        <v>17</v>
      </c>
      <c r="L88" s="28"/>
      <c r="M88" s="137"/>
      <c r="N88" s="160"/>
      <c r="O88" s="157" t="str">
        <f t="shared" ref="O88" si="38">LEFT(D88,1)</f>
        <v/>
      </c>
    </row>
    <row r="89" spans="1:25" s="3" customFormat="1" ht="14.25" customHeight="1" x14ac:dyDescent="0.4">
      <c r="A89" s="140"/>
      <c r="B89" s="124"/>
      <c r="C89" s="128"/>
      <c r="D89" s="128"/>
      <c r="E89" s="128"/>
      <c r="F89" s="128"/>
      <c r="G89" s="130"/>
      <c r="H89" s="132"/>
      <c r="I89" s="134"/>
      <c r="J89" s="136"/>
      <c r="K89" s="29" t="s">
        <v>18</v>
      </c>
      <c r="L89" s="30"/>
      <c r="M89" s="138"/>
      <c r="N89" s="160"/>
      <c r="O89" s="157"/>
      <c r="T89" s="2"/>
      <c r="U89" s="2"/>
      <c r="V89" s="2"/>
      <c r="W89" s="2"/>
      <c r="X89" s="2"/>
      <c r="Y89" s="2"/>
    </row>
    <row r="90" spans="1:25" ht="14.25" customHeight="1" x14ac:dyDescent="0.4">
      <c r="A90" s="122"/>
      <c r="B90" s="124">
        <v>42</v>
      </c>
      <c r="C90" s="125"/>
      <c r="D90" s="125"/>
      <c r="E90" s="125"/>
      <c r="F90" s="125"/>
      <c r="G90" s="108"/>
      <c r="H90" s="110"/>
      <c r="I90" s="112"/>
      <c r="J90" s="114"/>
      <c r="K90" s="31" t="s">
        <v>17</v>
      </c>
      <c r="L90" s="32"/>
      <c r="M90" s="116"/>
      <c r="N90" s="160"/>
      <c r="O90" s="157" t="str">
        <f t="shared" ref="O90" si="39">LEFT(D90,1)</f>
        <v/>
      </c>
    </row>
    <row r="91" spans="1:25" s="3" customFormat="1" ht="14.25" customHeight="1" x14ac:dyDescent="0.4">
      <c r="A91" s="123"/>
      <c r="B91" s="124"/>
      <c r="C91" s="126"/>
      <c r="D91" s="126"/>
      <c r="E91" s="126"/>
      <c r="F91" s="126"/>
      <c r="G91" s="109"/>
      <c r="H91" s="111"/>
      <c r="I91" s="113"/>
      <c r="J91" s="115"/>
      <c r="K91" s="33" t="s">
        <v>18</v>
      </c>
      <c r="L91" s="34"/>
      <c r="M91" s="117"/>
      <c r="N91" s="160"/>
      <c r="O91" s="157"/>
      <c r="T91" s="2"/>
      <c r="U91" s="2"/>
      <c r="V91" s="2"/>
      <c r="W91" s="2"/>
      <c r="X91" s="2"/>
      <c r="Y91" s="2"/>
    </row>
    <row r="92" spans="1:25" ht="14.25" customHeight="1" x14ac:dyDescent="0.4">
      <c r="A92" s="139"/>
      <c r="B92" s="124">
        <v>43</v>
      </c>
      <c r="C92" s="127"/>
      <c r="D92" s="127"/>
      <c r="E92" s="127"/>
      <c r="F92" s="127"/>
      <c r="G92" s="129"/>
      <c r="H92" s="131"/>
      <c r="I92" s="133"/>
      <c r="J92" s="135"/>
      <c r="K92" s="27" t="s">
        <v>17</v>
      </c>
      <c r="L92" s="28"/>
      <c r="M92" s="137"/>
      <c r="N92" s="160"/>
      <c r="O92" s="157" t="str">
        <f t="shared" ref="O92" si="40">LEFT(D92,1)</f>
        <v/>
      </c>
    </row>
    <row r="93" spans="1:25" s="3" customFormat="1" ht="14.25" customHeight="1" x14ac:dyDescent="0.4">
      <c r="A93" s="140"/>
      <c r="B93" s="124"/>
      <c r="C93" s="128"/>
      <c r="D93" s="128"/>
      <c r="E93" s="128"/>
      <c r="F93" s="128"/>
      <c r="G93" s="130"/>
      <c r="H93" s="132"/>
      <c r="I93" s="134"/>
      <c r="J93" s="136"/>
      <c r="K93" s="29" t="s">
        <v>18</v>
      </c>
      <c r="L93" s="30"/>
      <c r="M93" s="138"/>
      <c r="N93" s="160"/>
      <c r="O93" s="157"/>
      <c r="T93" s="2"/>
      <c r="U93" s="2"/>
      <c r="V93" s="2"/>
      <c r="W93" s="2"/>
      <c r="X93" s="2"/>
      <c r="Y93" s="2"/>
    </row>
    <row r="94" spans="1:25" ht="14.25" customHeight="1" x14ac:dyDescent="0.4">
      <c r="A94" s="122"/>
      <c r="B94" s="124">
        <v>44</v>
      </c>
      <c r="C94" s="125"/>
      <c r="D94" s="125"/>
      <c r="E94" s="125"/>
      <c r="F94" s="125"/>
      <c r="G94" s="108"/>
      <c r="H94" s="110"/>
      <c r="I94" s="112"/>
      <c r="J94" s="114"/>
      <c r="K94" s="31" t="s">
        <v>17</v>
      </c>
      <c r="L94" s="32"/>
      <c r="M94" s="116"/>
      <c r="N94" s="160"/>
      <c r="O94" s="157" t="str">
        <f t="shared" ref="O94" si="41">LEFT(D94,1)</f>
        <v/>
      </c>
    </row>
    <row r="95" spans="1:25" s="3" customFormat="1" ht="14.25" customHeight="1" x14ac:dyDescent="0.4">
      <c r="A95" s="123"/>
      <c r="B95" s="124"/>
      <c r="C95" s="126"/>
      <c r="D95" s="126"/>
      <c r="E95" s="126"/>
      <c r="F95" s="126"/>
      <c r="G95" s="109"/>
      <c r="H95" s="111"/>
      <c r="I95" s="113"/>
      <c r="J95" s="115"/>
      <c r="K95" s="33" t="s">
        <v>18</v>
      </c>
      <c r="L95" s="34"/>
      <c r="M95" s="117"/>
      <c r="N95" s="160"/>
      <c r="O95" s="157"/>
      <c r="T95" s="2"/>
      <c r="U95" s="2"/>
      <c r="V95" s="2"/>
      <c r="W95" s="2"/>
      <c r="X95" s="2"/>
      <c r="Y95" s="2"/>
    </row>
    <row r="96" spans="1:25" ht="14.25" customHeight="1" x14ac:dyDescent="0.4">
      <c r="A96" s="122"/>
      <c r="B96" s="124">
        <v>45</v>
      </c>
      <c r="C96" s="125"/>
      <c r="D96" s="125"/>
      <c r="E96" s="125"/>
      <c r="F96" s="125"/>
      <c r="G96" s="108"/>
      <c r="H96" s="110"/>
      <c r="I96" s="112"/>
      <c r="J96" s="114"/>
      <c r="K96" s="31" t="s">
        <v>17</v>
      </c>
      <c r="L96" s="32"/>
      <c r="M96" s="116"/>
      <c r="N96" s="160"/>
      <c r="O96" s="157" t="str">
        <f t="shared" ref="O96" si="42">LEFT(D96,1)</f>
        <v/>
      </c>
    </row>
    <row r="97" spans="1:25" s="3" customFormat="1" ht="14.25" customHeight="1" x14ac:dyDescent="0.4">
      <c r="A97" s="123"/>
      <c r="B97" s="124"/>
      <c r="C97" s="126"/>
      <c r="D97" s="126"/>
      <c r="E97" s="126"/>
      <c r="F97" s="126"/>
      <c r="G97" s="109"/>
      <c r="H97" s="111"/>
      <c r="I97" s="113"/>
      <c r="J97" s="115"/>
      <c r="K97" s="33" t="s">
        <v>18</v>
      </c>
      <c r="L97" s="34"/>
      <c r="M97" s="117"/>
      <c r="N97" s="160"/>
      <c r="O97" s="157"/>
      <c r="T97" s="2"/>
      <c r="U97" s="2"/>
      <c r="V97" s="2"/>
      <c r="W97" s="2"/>
      <c r="X97" s="2"/>
      <c r="Y97" s="2"/>
    </row>
    <row r="98" spans="1:25" ht="14.25" customHeight="1" x14ac:dyDescent="0.4">
      <c r="A98" s="139"/>
      <c r="B98" s="124">
        <v>46</v>
      </c>
      <c r="C98" s="127"/>
      <c r="D98" s="127"/>
      <c r="E98" s="127"/>
      <c r="F98" s="127"/>
      <c r="G98" s="129"/>
      <c r="H98" s="131"/>
      <c r="I98" s="133"/>
      <c r="J98" s="135"/>
      <c r="K98" s="27" t="s">
        <v>17</v>
      </c>
      <c r="L98" s="28"/>
      <c r="M98" s="137"/>
      <c r="N98" s="160"/>
      <c r="O98" s="157" t="str">
        <f t="shared" ref="O98" si="43">LEFT(D98,1)</f>
        <v/>
      </c>
    </row>
    <row r="99" spans="1:25" s="3" customFormat="1" ht="14.25" customHeight="1" x14ac:dyDescent="0.4">
      <c r="A99" s="140"/>
      <c r="B99" s="124"/>
      <c r="C99" s="128"/>
      <c r="D99" s="128"/>
      <c r="E99" s="128"/>
      <c r="F99" s="128"/>
      <c r="G99" s="130"/>
      <c r="H99" s="132"/>
      <c r="I99" s="134"/>
      <c r="J99" s="136"/>
      <c r="K99" s="29" t="s">
        <v>18</v>
      </c>
      <c r="L99" s="30"/>
      <c r="M99" s="138"/>
      <c r="N99" s="160"/>
      <c r="O99" s="157"/>
      <c r="T99" s="2"/>
      <c r="U99" s="2"/>
      <c r="V99" s="2"/>
      <c r="W99" s="2"/>
      <c r="X99" s="2"/>
      <c r="Y99" s="2"/>
    </row>
    <row r="100" spans="1:25" ht="14.25" customHeight="1" x14ac:dyDescent="0.4">
      <c r="A100" s="122"/>
      <c r="B100" s="124">
        <v>47</v>
      </c>
      <c r="C100" s="125"/>
      <c r="D100" s="125"/>
      <c r="E100" s="125"/>
      <c r="F100" s="125"/>
      <c r="G100" s="108"/>
      <c r="H100" s="110"/>
      <c r="I100" s="112"/>
      <c r="J100" s="114"/>
      <c r="K100" s="31" t="s">
        <v>17</v>
      </c>
      <c r="L100" s="32"/>
      <c r="M100" s="116"/>
      <c r="N100" s="160"/>
      <c r="O100" s="157" t="str">
        <f t="shared" ref="O100" si="44">LEFT(D100,1)</f>
        <v/>
      </c>
    </row>
    <row r="101" spans="1:25" s="3" customFormat="1" ht="14.25" customHeight="1" x14ac:dyDescent="0.4">
      <c r="A101" s="123"/>
      <c r="B101" s="124"/>
      <c r="C101" s="126"/>
      <c r="D101" s="126"/>
      <c r="E101" s="126"/>
      <c r="F101" s="126"/>
      <c r="G101" s="109"/>
      <c r="H101" s="111"/>
      <c r="I101" s="113"/>
      <c r="J101" s="115"/>
      <c r="K101" s="33" t="s">
        <v>18</v>
      </c>
      <c r="L101" s="34"/>
      <c r="M101" s="117"/>
      <c r="N101" s="160"/>
      <c r="O101" s="157"/>
      <c r="T101" s="2"/>
      <c r="U101" s="2"/>
      <c r="V101" s="2"/>
      <c r="W101" s="2"/>
      <c r="X101" s="2"/>
      <c r="Y101" s="2"/>
    </row>
    <row r="102" spans="1:25" ht="14.25" customHeight="1" x14ac:dyDescent="0.4">
      <c r="A102" s="139"/>
      <c r="B102" s="124">
        <v>48</v>
      </c>
      <c r="C102" s="127"/>
      <c r="D102" s="127"/>
      <c r="E102" s="127"/>
      <c r="F102" s="127"/>
      <c r="G102" s="129"/>
      <c r="H102" s="131"/>
      <c r="I102" s="133"/>
      <c r="J102" s="135"/>
      <c r="K102" s="27" t="s">
        <v>17</v>
      </c>
      <c r="L102" s="28"/>
      <c r="M102" s="137"/>
      <c r="N102" s="160"/>
      <c r="O102" s="157" t="str">
        <f t="shared" ref="O102" si="45">LEFT(D102,1)</f>
        <v/>
      </c>
    </row>
    <row r="103" spans="1:25" s="3" customFormat="1" ht="14.25" customHeight="1" x14ac:dyDescent="0.4">
      <c r="A103" s="140"/>
      <c r="B103" s="124"/>
      <c r="C103" s="128"/>
      <c r="D103" s="128"/>
      <c r="E103" s="128"/>
      <c r="F103" s="128"/>
      <c r="G103" s="130"/>
      <c r="H103" s="132"/>
      <c r="I103" s="134"/>
      <c r="J103" s="136"/>
      <c r="K103" s="29" t="s">
        <v>18</v>
      </c>
      <c r="L103" s="30"/>
      <c r="M103" s="138"/>
      <c r="N103" s="160"/>
      <c r="O103" s="157"/>
      <c r="T103" s="2"/>
      <c r="U103" s="2"/>
      <c r="V103" s="2"/>
      <c r="W103" s="2"/>
      <c r="X103" s="2"/>
      <c r="Y103" s="2"/>
    </row>
    <row r="104" spans="1:25" ht="14.25" customHeight="1" x14ac:dyDescent="0.4">
      <c r="A104" s="122"/>
      <c r="B104" s="124">
        <v>49</v>
      </c>
      <c r="C104" s="125"/>
      <c r="D104" s="125"/>
      <c r="E104" s="125"/>
      <c r="F104" s="125"/>
      <c r="G104" s="108"/>
      <c r="H104" s="110"/>
      <c r="I104" s="112"/>
      <c r="J104" s="114"/>
      <c r="K104" s="31" t="s">
        <v>17</v>
      </c>
      <c r="L104" s="32"/>
      <c r="M104" s="116"/>
      <c r="N104" s="160"/>
      <c r="O104" s="157" t="str">
        <f t="shared" ref="O104" si="46">LEFT(D104,1)</f>
        <v/>
      </c>
    </row>
    <row r="105" spans="1:25" s="3" customFormat="1" ht="14.25" customHeight="1" x14ac:dyDescent="0.4">
      <c r="A105" s="123"/>
      <c r="B105" s="124"/>
      <c r="C105" s="126"/>
      <c r="D105" s="126"/>
      <c r="E105" s="126"/>
      <c r="F105" s="126"/>
      <c r="G105" s="109"/>
      <c r="H105" s="111"/>
      <c r="I105" s="113"/>
      <c r="J105" s="115"/>
      <c r="K105" s="33" t="s">
        <v>18</v>
      </c>
      <c r="L105" s="34"/>
      <c r="M105" s="117"/>
      <c r="N105" s="160"/>
      <c r="O105" s="157"/>
      <c r="T105" s="2"/>
      <c r="U105" s="2"/>
      <c r="V105" s="2"/>
      <c r="W105" s="2"/>
      <c r="X105" s="2"/>
      <c r="Y105" s="2"/>
    </row>
    <row r="106" spans="1:25" ht="14.25" customHeight="1" x14ac:dyDescent="0.4">
      <c r="A106" s="118"/>
      <c r="B106" s="120">
        <v>50</v>
      </c>
      <c r="C106" s="96"/>
      <c r="D106" s="96"/>
      <c r="E106" s="96"/>
      <c r="F106" s="96"/>
      <c r="G106" s="98"/>
      <c r="H106" s="100"/>
      <c r="I106" s="102"/>
      <c r="J106" s="104"/>
      <c r="K106" s="35" t="s">
        <v>17</v>
      </c>
      <c r="L106" s="36"/>
      <c r="M106" s="106"/>
      <c r="N106" s="160"/>
      <c r="O106" s="157" t="str">
        <f t="shared" ref="O106" si="47">LEFT(D106,1)</f>
        <v/>
      </c>
    </row>
    <row r="107" spans="1:25" s="3" customFormat="1" ht="14.25" customHeight="1" thickBot="1" x14ac:dyDescent="0.45">
      <c r="A107" s="119"/>
      <c r="B107" s="121"/>
      <c r="C107" s="97"/>
      <c r="D107" s="97"/>
      <c r="E107" s="97"/>
      <c r="F107" s="97"/>
      <c r="G107" s="99"/>
      <c r="H107" s="101"/>
      <c r="I107" s="103"/>
      <c r="J107" s="105"/>
      <c r="K107" s="37" t="s">
        <v>18</v>
      </c>
      <c r="L107" s="38"/>
      <c r="M107" s="107"/>
      <c r="N107" s="160"/>
      <c r="O107" s="157"/>
      <c r="T107" s="2"/>
      <c r="U107" s="2"/>
      <c r="V107" s="2"/>
      <c r="W107" s="2"/>
      <c r="X107" s="2"/>
      <c r="Y107" s="2"/>
    </row>
    <row r="108" spans="1:25" ht="14.25" customHeight="1" thickTop="1" x14ac:dyDescent="0.4">
      <c r="A108" s="139"/>
      <c r="B108" s="120">
        <v>51</v>
      </c>
      <c r="C108" s="127"/>
      <c r="D108" s="127"/>
      <c r="E108" s="127"/>
      <c r="F108" s="127"/>
      <c r="G108" s="129"/>
      <c r="H108" s="131"/>
      <c r="I108" s="133"/>
      <c r="J108" s="135"/>
      <c r="K108" s="27" t="s">
        <v>17</v>
      </c>
      <c r="L108" s="28"/>
      <c r="M108" s="137"/>
      <c r="N108" s="160"/>
      <c r="O108" s="157" t="str">
        <f t="shared" ref="O108" si="48">LEFT(D108,1)</f>
        <v/>
      </c>
    </row>
    <row r="109" spans="1:25" s="3" customFormat="1" ht="14.25" customHeight="1" x14ac:dyDescent="0.4">
      <c r="A109" s="140"/>
      <c r="B109" s="141"/>
      <c r="C109" s="128"/>
      <c r="D109" s="128"/>
      <c r="E109" s="128"/>
      <c r="F109" s="128"/>
      <c r="G109" s="130"/>
      <c r="H109" s="132"/>
      <c r="I109" s="134"/>
      <c r="J109" s="136"/>
      <c r="K109" s="29" t="s">
        <v>18</v>
      </c>
      <c r="L109" s="30"/>
      <c r="M109" s="138"/>
      <c r="N109" s="160"/>
      <c r="O109" s="157"/>
      <c r="T109" s="2"/>
      <c r="U109" s="2"/>
      <c r="V109" s="2"/>
      <c r="W109" s="2"/>
      <c r="X109" s="2"/>
      <c r="Y109" s="2"/>
    </row>
    <row r="110" spans="1:25" ht="14.25" customHeight="1" x14ac:dyDescent="0.4">
      <c r="A110" s="122"/>
      <c r="B110" s="124">
        <v>52</v>
      </c>
      <c r="C110" s="125"/>
      <c r="D110" s="125"/>
      <c r="E110" s="125"/>
      <c r="F110" s="125"/>
      <c r="G110" s="108"/>
      <c r="H110" s="110"/>
      <c r="I110" s="112"/>
      <c r="J110" s="114"/>
      <c r="K110" s="31" t="s">
        <v>17</v>
      </c>
      <c r="L110" s="32"/>
      <c r="M110" s="116"/>
      <c r="N110" s="160"/>
      <c r="O110" s="157" t="str">
        <f t="shared" ref="O110" si="49">LEFT(D110,1)</f>
        <v/>
      </c>
    </row>
    <row r="111" spans="1:25" s="3" customFormat="1" ht="14.25" customHeight="1" x14ac:dyDescent="0.4">
      <c r="A111" s="123"/>
      <c r="B111" s="124"/>
      <c r="C111" s="126"/>
      <c r="D111" s="126"/>
      <c r="E111" s="126"/>
      <c r="F111" s="126"/>
      <c r="G111" s="109"/>
      <c r="H111" s="111"/>
      <c r="I111" s="113"/>
      <c r="J111" s="115"/>
      <c r="K111" s="33" t="s">
        <v>18</v>
      </c>
      <c r="L111" s="34"/>
      <c r="M111" s="117"/>
      <c r="N111" s="160"/>
      <c r="O111" s="157"/>
      <c r="T111" s="2"/>
      <c r="U111" s="2"/>
      <c r="V111" s="2"/>
      <c r="W111" s="2"/>
      <c r="X111" s="2"/>
      <c r="Y111" s="2"/>
    </row>
    <row r="112" spans="1:25" ht="14.25" customHeight="1" x14ac:dyDescent="0.4">
      <c r="A112" s="139"/>
      <c r="B112" s="124">
        <v>53</v>
      </c>
      <c r="C112" s="127"/>
      <c r="D112" s="127"/>
      <c r="E112" s="127"/>
      <c r="F112" s="127"/>
      <c r="G112" s="129"/>
      <c r="H112" s="131"/>
      <c r="I112" s="133"/>
      <c r="J112" s="135"/>
      <c r="K112" s="27" t="s">
        <v>17</v>
      </c>
      <c r="L112" s="28"/>
      <c r="M112" s="137"/>
      <c r="N112" s="160"/>
      <c r="O112" s="157" t="str">
        <f t="shared" ref="O112" si="50">LEFT(D112,1)</f>
        <v/>
      </c>
    </row>
    <row r="113" spans="1:25" s="3" customFormat="1" ht="14.25" customHeight="1" x14ac:dyDescent="0.4">
      <c r="A113" s="140"/>
      <c r="B113" s="124"/>
      <c r="C113" s="128"/>
      <c r="D113" s="128"/>
      <c r="E113" s="128"/>
      <c r="F113" s="128"/>
      <c r="G113" s="130"/>
      <c r="H113" s="132"/>
      <c r="I113" s="134"/>
      <c r="J113" s="136"/>
      <c r="K113" s="29" t="s">
        <v>18</v>
      </c>
      <c r="L113" s="30"/>
      <c r="M113" s="138"/>
      <c r="N113" s="160"/>
      <c r="O113" s="157"/>
      <c r="T113" s="2"/>
      <c r="U113" s="2"/>
      <c r="V113" s="2"/>
      <c r="W113" s="2"/>
      <c r="X113" s="2"/>
      <c r="Y113" s="2"/>
    </row>
    <row r="114" spans="1:25" ht="14.25" customHeight="1" x14ac:dyDescent="0.4">
      <c r="A114" s="122"/>
      <c r="B114" s="124">
        <v>54</v>
      </c>
      <c r="C114" s="125"/>
      <c r="D114" s="125"/>
      <c r="E114" s="125"/>
      <c r="F114" s="125"/>
      <c r="G114" s="108"/>
      <c r="H114" s="110"/>
      <c r="I114" s="112"/>
      <c r="J114" s="114"/>
      <c r="K114" s="31" t="s">
        <v>17</v>
      </c>
      <c r="L114" s="32"/>
      <c r="M114" s="116"/>
      <c r="N114" s="160"/>
      <c r="O114" s="157" t="str">
        <f t="shared" ref="O114" si="51">LEFT(D114,1)</f>
        <v/>
      </c>
    </row>
    <row r="115" spans="1:25" s="3" customFormat="1" ht="14.25" customHeight="1" x14ac:dyDescent="0.4">
      <c r="A115" s="123"/>
      <c r="B115" s="124"/>
      <c r="C115" s="126"/>
      <c r="D115" s="126"/>
      <c r="E115" s="126"/>
      <c r="F115" s="126"/>
      <c r="G115" s="109"/>
      <c r="H115" s="111"/>
      <c r="I115" s="113"/>
      <c r="J115" s="115"/>
      <c r="K115" s="33" t="s">
        <v>18</v>
      </c>
      <c r="L115" s="34"/>
      <c r="M115" s="117"/>
      <c r="N115" s="160"/>
      <c r="O115" s="157"/>
      <c r="T115" s="2"/>
      <c r="U115" s="2"/>
      <c r="V115" s="2"/>
      <c r="W115" s="2"/>
      <c r="X115" s="2"/>
      <c r="Y115" s="2"/>
    </row>
    <row r="116" spans="1:25" ht="14.25" customHeight="1" x14ac:dyDescent="0.4">
      <c r="A116" s="139"/>
      <c r="B116" s="124">
        <v>55</v>
      </c>
      <c r="C116" s="127"/>
      <c r="D116" s="127"/>
      <c r="E116" s="127"/>
      <c r="F116" s="127"/>
      <c r="G116" s="129"/>
      <c r="H116" s="131"/>
      <c r="I116" s="133"/>
      <c r="J116" s="135"/>
      <c r="K116" s="27" t="s">
        <v>17</v>
      </c>
      <c r="L116" s="28"/>
      <c r="M116" s="137"/>
      <c r="N116" s="160"/>
      <c r="O116" s="157" t="str">
        <f t="shared" ref="O116" si="52">LEFT(D116,1)</f>
        <v/>
      </c>
    </row>
    <row r="117" spans="1:25" s="3" customFormat="1" ht="14.25" customHeight="1" x14ac:dyDescent="0.4">
      <c r="A117" s="140"/>
      <c r="B117" s="124"/>
      <c r="C117" s="128"/>
      <c r="D117" s="128"/>
      <c r="E117" s="128"/>
      <c r="F117" s="128"/>
      <c r="G117" s="130"/>
      <c r="H117" s="132"/>
      <c r="I117" s="134"/>
      <c r="J117" s="136"/>
      <c r="K117" s="29" t="s">
        <v>18</v>
      </c>
      <c r="L117" s="30"/>
      <c r="M117" s="138"/>
      <c r="N117" s="160"/>
      <c r="O117" s="157"/>
      <c r="T117" s="2"/>
      <c r="U117" s="2"/>
      <c r="V117" s="2"/>
      <c r="W117" s="2"/>
      <c r="X117" s="2"/>
      <c r="Y117" s="2"/>
    </row>
    <row r="118" spans="1:25" ht="14.25" customHeight="1" x14ac:dyDescent="0.4">
      <c r="A118" s="122"/>
      <c r="B118" s="124">
        <v>56</v>
      </c>
      <c r="C118" s="125"/>
      <c r="D118" s="125"/>
      <c r="E118" s="125"/>
      <c r="F118" s="125"/>
      <c r="G118" s="108"/>
      <c r="H118" s="110"/>
      <c r="I118" s="112"/>
      <c r="J118" s="114"/>
      <c r="K118" s="31" t="s">
        <v>17</v>
      </c>
      <c r="L118" s="32"/>
      <c r="M118" s="116"/>
      <c r="N118" s="160"/>
      <c r="O118" s="157" t="str">
        <f t="shared" ref="O118" si="53">LEFT(D118,1)</f>
        <v/>
      </c>
    </row>
    <row r="119" spans="1:25" s="3" customFormat="1" ht="14.25" customHeight="1" x14ac:dyDescent="0.4">
      <c r="A119" s="123"/>
      <c r="B119" s="124"/>
      <c r="C119" s="126"/>
      <c r="D119" s="126"/>
      <c r="E119" s="126"/>
      <c r="F119" s="126"/>
      <c r="G119" s="109"/>
      <c r="H119" s="111"/>
      <c r="I119" s="113"/>
      <c r="J119" s="115"/>
      <c r="K119" s="33" t="s">
        <v>18</v>
      </c>
      <c r="L119" s="34"/>
      <c r="M119" s="117"/>
      <c r="N119" s="160"/>
      <c r="O119" s="157"/>
      <c r="T119" s="2"/>
      <c r="U119" s="2"/>
      <c r="V119" s="2"/>
      <c r="W119" s="2"/>
      <c r="X119" s="2"/>
      <c r="Y119" s="2"/>
    </row>
    <row r="120" spans="1:25" ht="14.25" customHeight="1" x14ac:dyDescent="0.4">
      <c r="A120" s="139"/>
      <c r="B120" s="124">
        <v>57</v>
      </c>
      <c r="C120" s="127"/>
      <c r="D120" s="127"/>
      <c r="E120" s="127"/>
      <c r="F120" s="127"/>
      <c r="G120" s="129"/>
      <c r="H120" s="131"/>
      <c r="I120" s="133"/>
      <c r="J120" s="135"/>
      <c r="K120" s="27" t="s">
        <v>17</v>
      </c>
      <c r="L120" s="28"/>
      <c r="M120" s="137"/>
      <c r="N120" s="160"/>
      <c r="O120" s="157" t="str">
        <f t="shared" ref="O120" si="54">LEFT(D120,1)</f>
        <v/>
      </c>
    </row>
    <row r="121" spans="1:25" s="3" customFormat="1" ht="14.25" customHeight="1" x14ac:dyDescent="0.4">
      <c r="A121" s="140"/>
      <c r="B121" s="124"/>
      <c r="C121" s="128"/>
      <c r="D121" s="128"/>
      <c r="E121" s="128"/>
      <c r="F121" s="128"/>
      <c r="G121" s="130"/>
      <c r="H121" s="132"/>
      <c r="I121" s="134"/>
      <c r="J121" s="136"/>
      <c r="K121" s="29" t="s">
        <v>18</v>
      </c>
      <c r="L121" s="30"/>
      <c r="M121" s="138"/>
      <c r="N121" s="160"/>
      <c r="O121" s="157"/>
      <c r="T121" s="2"/>
      <c r="U121" s="2"/>
      <c r="V121" s="2"/>
      <c r="W121" s="2"/>
      <c r="X121" s="2"/>
      <c r="Y121" s="2"/>
    </row>
    <row r="122" spans="1:25" ht="14.25" customHeight="1" x14ac:dyDescent="0.4">
      <c r="A122" s="122"/>
      <c r="B122" s="124">
        <v>58</v>
      </c>
      <c r="C122" s="125"/>
      <c r="D122" s="125"/>
      <c r="E122" s="125"/>
      <c r="F122" s="125"/>
      <c r="G122" s="108"/>
      <c r="H122" s="110"/>
      <c r="I122" s="112"/>
      <c r="J122" s="114"/>
      <c r="K122" s="31" t="s">
        <v>17</v>
      </c>
      <c r="L122" s="32"/>
      <c r="M122" s="116"/>
      <c r="N122" s="160"/>
      <c r="O122" s="157" t="str">
        <f t="shared" ref="O122" si="55">LEFT(D122,1)</f>
        <v/>
      </c>
    </row>
    <row r="123" spans="1:25" s="3" customFormat="1" ht="14.25" customHeight="1" x14ac:dyDescent="0.4">
      <c r="A123" s="123"/>
      <c r="B123" s="124"/>
      <c r="C123" s="126"/>
      <c r="D123" s="126"/>
      <c r="E123" s="126"/>
      <c r="F123" s="126"/>
      <c r="G123" s="109"/>
      <c r="H123" s="111"/>
      <c r="I123" s="113"/>
      <c r="J123" s="115"/>
      <c r="K123" s="33" t="s">
        <v>18</v>
      </c>
      <c r="L123" s="34"/>
      <c r="M123" s="117"/>
      <c r="N123" s="160"/>
      <c r="O123" s="157"/>
      <c r="T123" s="2"/>
      <c r="U123" s="2"/>
      <c r="V123" s="2"/>
      <c r="W123" s="2"/>
      <c r="X123" s="2"/>
      <c r="Y123" s="2"/>
    </row>
    <row r="124" spans="1:25" ht="14.25" customHeight="1" x14ac:dyDescent="0.4">
      <c r="A124" s="139"/>
      <c r="B124" s="124">
        <v>59</v>
      </c>
      <c r="C124" s="127"/>
      <c r="D124" s="127"/>
      <c r="E124" s="127"/>
      <c r="F124" s="127"/>
      <c r="G124" s="129"/>
      <c r="H124" s="131"/>
      <c r="I124" s="133"/>
      <c r="J124" s="135"/>
      <c r="K124" s="27" t="s">
        <v>17</v>
      </c>
      <c r="L124" s="28"/>
      <c r="M124" s="137"/>
      <c r="N124" s="160"/>
      <c r="O124" s="157" t="str">
        <f t="shared" ref="O124" si="56">LEFT(D124,1)</f>
        <v/>
      </c>
    </row>
    <row r="125" spans="1:25" s="3" customFormat="1" ht="14.25" customHeight="1" x14ac:dyDescent="0.4">
      <c r="A125" s="140"/>
      <c r="B125" s="124"/>
      <c r="C125" s="128"/>
      <c r="D125" s="128"/>
      <c r="E125" s="128"/>
      <c r="F125" s="128"/>
      <c r="G125" s="130"/>
      <c r="H125" s="132"/>
      <c r="I125" s="134"/>
      <c r="J125" s="136"/>
      <c r="K125" s="29" t="s">
        <v>18</v>
      </c>
      <c r="L125" s="30"/>
      <c r="M125" s="138"/>
      <c r="N125" s="160"/>
      <c r="O125" s="157"/>
      <c r="T125" s="2"/>
      <c r="U125" s="2"/>
      <c r="V125" s="2"/>
      <c r="W125" s="2"/>
      <c r="X125" s="2"/>
      <c r="Y125" s="2"/>
    </row>
    <row r="126" spans="1:25" ht="14.25" customHeight="1" x14ac:dyDescent="0.4">
      <c r="A126" s="122"/>
      <c r="B126" s="124">
        <v>60</v>
      </c>
      <c r="C126" s="125"/>
      <c r="D126" s="125"/>
      <c r="E126" s="125"/>
      <c r="F126" s="125"/>
      <c r="G126" s="108"/>
      <c r="H126" s="110"/>
      <c r="I126" s="112"/>
      <c r="J126" s="114"/>
      <c r="K126" s="31" t="s">
        <v>17</v>
      </c>
      <c r="L126" s="32"/>
      <c r="M126" s="116"/>
      <c r="N126" s="160"/>
      <c r="O126" s="157" t="str">
        <f t="shared" ref="O126" si="57">LEFT(D126,1)</f>
        <v/>
      </c>
    </row>
    <row r="127" spans="1:25" s="3" customFormat="1" ht="14.25" customHeight="1" x14ac:dyDescent="0.4">
      <c r="A127" s="123"/>
      <c r="B127" s="124"/>
      <c r="C127" s="126"/>
      <c r="D127" s="126"/>
      <c r="E127" s="126"/>
      <c r="F127" s="126"/>
      <c r="G127" s="109"/>
      <c r="H127" s="111"/>
      <c r="I127" s="113"/>
      <c r="J127" s="115"/>
      <c r="K127" s="33" t="s">
        <v>18</v>
      </c>
      <c r="L127" s="34"/>
      <c r="M127" s="117"/>
      <c r="N127" s="160"/>
      <c r="O127" s="157"/>
      <c r="T127" s="2"/>
      <c r="U127" s="2"/>
      <c r="V127" s="2"/>
      <c r="W127" s="2"/>
      <c r="X127" s="2"/>
      <c r="Y127" s="2"/>
    </row>
    <row r="128" spans="1:25" ht="14.25" customHeight="1" x14ac:dyDescent="0.4">
      <c r="A128" s="139"/>
      <c r="B128" s="124">
        <v>61</v>
      </c>
      <c r="C128" s="127"/>
      <c r="D128" s="127"/>
      <c r="E128" s="127"/>
      <c r="F128" s="127"/>
      <c r="G128" s="129"/>
      <c r="H128" s="131"/>
      <c r="I128" s="133"/>
      <c r="J128" s="135"/>
      <c r="K128" s="27" t="s">
        <v>17</v>
      </c>
      <c r="L128" s="28"/>
      <c r="M128" s="137"/>
      <c r="N128" s="160"/>
      <c r="O128" s="157" t="str">
        <f t="shared" ref="O128" si="58">LEFT(D128,1)</f>
        <v/>
      </c>
    </row>
    <row r="129" spans="1:25" s="3" customFormat="1" ht="14.25" customHeight="1" x14ac:dyDescent="0.4">
      <c r="A129" s="140"/>
      <c r="B129" s="124"/>
      <c r="C129" s="128"/>
      <c r="D129" s="128"/>
      <c r="E129" s="128"/>
      <c r="F129" s="128"/>
      <c r="G129" s="130"/>
      <c r="H129" s="132"/>
      <c r="I129" s="134"/>
      <c r="J129" s="136"/>
      <c r="K129" s="29" t="s">
        <v>18</v>
      </c>
      <c r="L129" s="30"/>
      <c r="M129" s="138"/>
      <c r="N129" s="160"/>
      <c r="O129" s="157"/>
      <c r="T129" s="2"/>
      <c r="U129" s="2"/>
      <c r="V129" s="2"/>
      <c r="W129" s="2"/>
      <c r="X129" s="2"/>
      <c r="Y129" s="2"/>
    </row>
    <row r="130" spans="1:25" ht="14.25" customHeight="1" x14ac:dyDescent="0.4">
      <c r="A130" s="122"/>
      <c r="B130" s="124">
        <v>62</v>
      </c>
      <c r="C130" s="125"/>
      <c r="D130" s="125"/>
      <c r="E130" s="125"/>
      <c r="F130" s="125"/>
      <c r="G130" s="108"/>
      <c r="H130" s="110"/>
      <c r="I130" s="112"/>
      <c r="J130" s="114"/>
      <c r="K130" s="31" t="s">
        <v>17</v>
      </c>
      <c r="L130" s="32"/>
      <c r="M130" s="116"/>
      <c r="N130" s="160"/>
      <c r="O130" s="157" t="str">
        <f t="shared" ref="O130" si="59">LEFT(D130,1)</f>
        <v/>
      </c>
    </row>
    <row r="131" spans="1:25" s="3" customFormat="1" ht="14.25" customHeight="1" x14ac:dyDescent="0.4">
      <c r="A131" s="123"/>
      <c r="B131" s="124"/>
      <c r="C131" s="126"/>
      <c r="D131" s="126"/>
      <c r="E131" s="126"/>
      <c r="F131" s="126"/>
      <c r="G131" s="109"/>
      <c r="H131" s="111"/>
      <c r="I131" s="113"/>
      <c r="J131" s="115"/>
      <c r="K131" s="33" t="s">
        <v>18</v>
      </c>
      <c r="L131" s="34"/>
      <c r="M131" s="117"/>
      <c r="N131" s="160"/>
      <c r="O131" s="157"/>
      <c r="T131" s="2"/>
      <c r="U131" s="2"/>
      <c r="V131" s="2"/>
      <c r="W131" s="2"/>
      <c r="X131" s="2"/>
      <c r="Y131" s="2"/>
    </row>
    <row r="132" spans="1:25" ht="14.25" customHeight="1" x14ac:dyDescent="0.4">
      <c r="A132" s="139"/>
      <c r="B132" s="124">
        <v>63</v>
      </c>
      <c r="C132" s="127"/>
      <c r="D132" s="127"/>
      <c r="E132" s="127"/>
      <c r="F132" s="127"/>
      <c r="G132" s="129"/>
      <c r="H132" s="131"/>
      <c r="I132" s="133"/>
      <c r="J132" s="135"/>
      <c r="K132" s="27" t="s">
        <v>17</v>
      </c>
      <c r="L132" s="28"/>
      <c r="M132" s="137"/>
      <c r="N132" s="160"/>
      <c r="O132" s="157" t="str">
        <f t="shared" ref="O132" si="60">LEFT(D132,1)</f>
        <v/>
      </c>
    </row>
    <row r="133" spans="1:25" s="3" customFormat="1" ht="14.25" customHeight="1" x14ac:dyDescent="0.4">
      <c r="A133" s="140"/>
      <c r="B133" s="124"/>
      <c r="C133" s="128"/>
      <c r="D133" s="128"/>
      <c r="E133" s="128"/>
      <c r="F133" s="128"/>
      <c r="G133" s="130"/>
      <c r="H133" s="132"/>
      <c r="I133" s="134"/>
      <c r="J133" s="136"/>
      <c r="K133" s="29" t="s">
        <v>18</v>
      </c>
      <c r="L133" s="30"/>
      <c r="M133" s="138"/>
      <c r="N133" s="160"/>
      <c r="O133" s="157"/>
      <c r="T133" s="2"/>
      <c r="U133" s="2"/>
      <c r="V133" s="2"/>
      <c r="W133" s="2"/>
      <c r="X133" s="2"/>
      <c r="Y133" s="2"/>
    </row>
    <row r="134" spans="1:25" ht="14.25" customHeight="1" x14ac:dyDescent="0.4">
      <c r="A134" s="122"/>
      <c r="B134" s="124">
        <v>64</v>
      </c>
      <c r="C134" s="125"/>
      <c r="D134" s="125"/>
      <c r="E134" s="125"/>
      <c r="F134" s="125"/>
      <c r="G134" s="108"/>
      <c r="H134" s="110"/>
      <c r="I134" s="112"/>
      <c r="J134" s="114"/>
      <c r="K134" s="31" t="s">
        <v>17</v>
      </c>
      <c r="L134" s="32"/>
      <c r="M134" s="116"/>
      <c r="N134" s="160"/>
      <c r="O134" s="157" t="str">
        <f t="shared" ref="O134" si="61">LEFT(D134,1)</f>
        <v/>
      </c>
    </row>
    <row r="135" spans="1:25" s="3" customFormat="1" ht="14.25" customHeight="1" x14ac:dyDescent="0.4">
      <c r="A135" s="123"/>
      <c r="B135" s="124"/>
      <c r="C135" s="126"/>
      <c r="D135" s="126"/>
      <c r="E135" s="126"/>
      <c r="F135" s="126"/>
      <c r="G135" s="109"/>
      <c r="H135" s="111"/>
      <c r="I135" s="113"/>
      <c r="J135" s="115"/>
      <c r="K135" s="33" t="s">
        <v>18</v>
      </c>
      <c r="L135" s="34"/>
      <c r="M135" s="117"/>
      <c r="N135" s="160"/>
      <c r="O135" s="157"/>
      <c r="T135" s="2"/>
      <c r="U135" s="2"/>
      <c r="V135" s="2"/>
      <c r="W135" s="2"/>
      <c r="X135" s="2"/>
      <c r="Y135" s="2"/>
    </row>
    <row r="136" spans="1:25" ht="14.25" customHeight="1" x14ac:dyDescent="0.4">
      <c r="A136" s="122"/>
      <c r="B136" s="124">
        <v>65</v>
      </c>
      <c r="C136" s="125"/>
      <c r="D136" s="125"/>
      <c r="E136" s="125"/>
      <c r="F136" s="125"/>
      <c r="G136" s="108"/>
      <c r="H136" s="110"/>
      <c r="I136" s="112"/>
      <c r="J136" s="114"/>
      <c r="K136" s="31" t="s">
        <v>17</v>
      </c>
      <c r="L136" s="32"/>
      <c r="M136" s="116"/>
      <c r="N136" s="160"/>
      <c r="O136" s="157" t="str">
        <f t="shared" ref="O136" si="62">LEFT(D136,1)</f>
        <v/>
      </c>
    </row>
    <row r="137" spans="1:25" s="3" customFormat="1" ht="14.25" customHeight="1" x14ac:dyDescent="0.4">
      <c r="A137" s="123"/>
      <c r="B137" s="124"/>
      <c r="C137" s="126"/>
      <c r="D137" s="126"/>
      <c r="E137" s="126"/>
      <c r="F137" s="126"/>
      <c r="G137" s="109"/>
      <c r="H137" s="111"/>
      <c r="I137" s="113"/>
      <c r="J137" s="115"/>
      <c r="K137" s="33" t="s">
        <v>18</v>
      </c>
      <c r="L137" s="34"/>
      <c r="M137" s="117"/>
      <c r="N137" s="160"/>
      <c r="O137" s="157"/>
      <c r="T137" s="2"/>
      <c r="U137" s="2"/>
      <c r="V137" s="2"/>
      <c r="W137" s="2"/>
      <c r="X137" s="2"/>
      <c r="Y137" s="2"/>
    </row>
    <row r="138" spans="1:25" ht="14.25" customHeight="1" x14ac:dyDescent="0.4">
      <c r="A138" s="139"/>
      <c r="B138" s="124">
        <v>66</v>
      </c>
      <c r="C138" s="127"/>
      <c r="D138" s="127"/>
      <c r="E138" s="127"/>
      <c r="F138" s="127"/>
      <c r="G138" s="129"/>
      <c r="H138" s="131"/>
      <c r="I138" s="133"/>
      <c r="J138" s="135"/>
      <c r="K138" s="27" t="s">
        <v>17</v>
      </c>
      <c r="L138" s="28"/>
      <c r="M138" s="137"/>
      <c r="N138" s="160"/>
      <c r="O138" s="157" t="str">
        <f t="shared" ref="O138" si="63">LEFT(D138,1)</f>
        <v/>
      </c>
    </row>
    <row r="139" spans="1:25" s="3" customFormat="1" ht="14.25" customHeight="1" x14ac:dyDescent="0.4">
      <c r="A139" s="140"/>
      <c r="B139" s="124"/>
      <c r="C139" s="128"/>
      <c r="D139" s="128"/>
      <c r="E139" s="128"/>
      <c r="F139" s="128"/>
      <c r="G139" s="130"/>
      <c r="H139" s="132"/>
      <c r="I139" s="134"/>
      <c r="J139" s="136"/>
      <c r="K139" s="29" t="s">
        <v>18</v>
      </c>
      <c r="L139" s="30"/>
      <c r="M139" s="138"/>
      <c r="N139" s="160"/>
      <c r="O139" s="157"/>
      <c r="T139" s="2"/>
      <c r="U139" s="2"/>
      <c r="V139" s="2"/>
      <c r="W139" s="2"/>
      <c r="X139" s="2"/>
      <c r="Y139" s="2"/>
    </row>
    <row r="140" spans="1:25" ht="14.25" customHeight="1" x14ac:dyDescent="0.4">
      <c r="A140" s="122"/>
      <c r="B140" s="124">
        <v>67</v>
      </c>
      <c r="C140" s="125"/>
      <c r="D140" s="125"/>
      <c r="E140" s="125"/>
      <c r="F140" s="125"/>
      <c r="G140" s="108"/>
      <c r="H140" s="110"/>
      <c r="I140" s="112"/>
      <c r="J140" s="114"/>
      <c r="K140" s="31" t="s">
        <v>17</v>
      </c>
      <c r="L140" s="32"/>
      <c r="M140" s="116"/>
      <c r="N140" s="160"/>
      <c r="O140" s="157" t="str">
        <f t="shared" ref="O140" si="64">LEFT(D140,1)</f>
        <v/>
      </c>
    </row>
    <row r="141" spans="1:25" s="3" customFormat="1" ht="14.25" customHeight="1" x14ac:dyDescent="0.4">
      <c r="A141" s="123"/>
      <c r="B141" s="124"/>
      <c r="C141" s="126"/>
      <c r="D141" s="126"/>
      <c r="E141" s="126"/>
      <c r="F141" s="126"/>
      <c r="G141" s="109"/>
      <c r="H141" s="111"/>
      <c r="I141" s="113"/>
      <c r="J141" s="115"/>
      <c r="K141" s="33" t="s">
        <v>18</v>
      </c>
      <c r="L141" s="34"/>
      <c r="M141" s="117"/>
      <c r="N141" s="160"/>
      <c r="O141" s="157"/>
      <c r="T141" s="2"/>
      <c r="U141" s="2"/>
      <c r="V141" s="2"/>
      <c r="W141" s="2"/>
      <c r="X141" s="2"/>
      <c r="Y141" s="2"/>
    </row>
    <row r="142" spans="1:25" ht="14.25" customHeight="1" x14ac:dyDescent="0.4">
      <c r="A142" s="139"/>
      <c r="B142" s="124">
        <v>68</v>
      </c>
      <c r="C142" s="127"/>
      <c r="D142" s="127"/>
      <c r="E142" s="127"/>
      <c r="F142" s="127"/>
      <c r="G142" s="129"/>
      <c r="H142" s="131"/>
      <c r="I142" s="133"/>
      <c r="J142" s="135"/>
      <c r="K142" s="27" t="s">
        <v>17</v>
      </c>
      <c r="L142" s="28"/>
      <c r="M142" s="137"/>
      <c r="N142" s="160"/>
      <c r="O142" s="157" t="str">
        <f t="shared" ref="O142" si="65">LEFT(D142,1)</f>
        <v/>
      </c>
    </row>
    <row r="143" spans="1:25" s="3" customFormat="1" ht="14.25" customHeight="1" x14ac:dyDescent="0.4">
      <c r="A143" s="140"/>
      <c r="B143" s="124"/>
      <c r="C143" s="128"/>
      <c r="D143" s="128"/>
      <c r="E143" s="128"/>
      <c r="F143" s="128"/>
      <c r="G143" s="130"/>
      <c r="H143" s="132"/>
      <c r="I143" s="134"/>
      <c r="J143" s="136"/>
      <c r="K143" s="29" t="s">
        <v>18</v>
      </c>
      <c r="L143" s="30"/>
      <c r="M143" s="138"/>
      <c r="N143" s="160"/>
      <c r="O143" s="157"/>
      <c r="T143" s="2"/>
      <c r="U143" s="2"/>
      <c r="V143" s="2"/>
      <c r="W143" s="2"/>
      <c r="X143" s="2"/>
      <c r="Y143" s="2"/>
    </row>
    <row r="144" spans="1:25" ht="14.25" customHeight="1" x14ac:dyDescent="0.4">
      <c r="A144" s="122"/>
      <c r="B144" s="124">
        <v>69</v>
      </c>
      <c r="C144" s="125"/>
      <c r="D144" s="125"/>
      <c r="E144" s="125"/>
      <c r="F144" s="125"/>
      <c r="G144" s="108"/>
      <c r="H144" s="110"/>
      <c r="I144" s="112"/>
      <c r="J144" s="114"/>
      <c r="K144" s="31" t="s">
        <v>17</v>
      </c>
      <c r="L144" s="32"/>
      <c r="M144" s="116"/>
      <c r="N144" s="160"/>
      <c r="O144" s="157" t="str">
        <f t="shared" ref="O144" si="66">LEFT(D144,1)</f>
        <v/>
      </c>
    </row>
    <row r="145" spans="1:25" s="3" customFormat="1" ht="14.25" customHeight="1" x14ac:dyDescent="0.4">
      <c r="A145" s="123"/>
      <c r="B145" s="124"/>
      <c r="C145" s="126"/>
      <c r="D145" s="126"/>
      <c r="E145" s="126"/>
      <c r="F145" s="126"/>
      <c r="G145" s="109"/>
      <c r="H145" s="111"/>
      <c r="I145" s="113"/>
      <c r="J145" s="115"/>
      <c r="K145" s="33" t="s">
        <v>18</v>
      </c>
      <c r="L145" s="34"/>
      <c r="M145" s="117"/>
      <c r="N145" s="160"/>
      <c r="O145" s="157"/>
      <c r="T145" s="2"/>
      <c r="U145" s="2"/>
      <c r="V145" s="2"/>
      <c r="W145" s="2"/>
      <c r="X145" s="2"/>
      <c r="Y145" s="2"/>
    </row>
    <row r="146" spans="1:25" ht="14.25" customHeight="1" x14ac:dyDescent="0.4">
      <c r="A146" s="122"/>
      <c r="B146" s="124">
        <v>70</v>
      </c>
      <c r="C146" s="125"/>
      <c r="D146" s="125"/>
      <c r="E146" s="125"/>
      <c r="F146" s="125"/>
      <c r="G146" s="108"/>
      <c r="H146" s="110"/>
      <c r="I146" s="112"/>
      <c r="J146" s="114"/>
      <c r="K146" s="31" t="s">
        <v>17</v>
      </c>
      <c r="L146" s="32"/>
      <c r="M146" s="116"/>
      <c r="N146" s="160"/>
      <c r="O146" s="157" t="str">
        <f t="shared" ref="O146" si="67">LEFT(D146,1)</f>
        <v/>
      </c>
    </row>
    <row r="147" spans="1:25" s="3" customFormat="1" ht="14.25" customHeight="1" x14ac:dyDescent="0.4">
      <c r="A147" s="123"/>
      <c r="B147" s="124"/>
      <c r="C147" s="126"/>
      <c r="D147" s="126"/>
      <c r="E147" s="126"/>
      <c r="F147" s="126"/>
      <c r="G147" s="109"/>
      <c r="H147" s="111"/>
      <c r="I147" s="113"/>
      <c r="J147" s="115"/>
      <c r="K147" s="33" t="s">
        <v>18</v>
      </c>
      <c r="L147" s="34"/>
      <c r="M147" s="117"/>
      <c r="N147" s="160"/>
      <c r="O147" s="157"/>
      <c r="T147" s="2"/>
      <c r="U147" s="2"/>
      <c r="V147" s="2"/>
      <c r="W147" s="2"/>
      <c r="X147" s="2"/>
      <c r="Y147" s="2"/>
    </row>
    <row r="148" spans="1:25" ht="14.25" customHeight="1" x14ac:dyDescent="0.4">
      <c r="A148" s="139"/>
      <c r="B148" s="124">
        <v>71</v>
      </c>
      <c r="C148" s="127"/>
      <c r="D148" s="127"/>
      <c r="E148" s="127"/>
      <c r="F148" s="127"/>
      <c r="G148" s="129"/>
      <c r="H148" s="131"/>
      <c r="I148" s="133"/>
      <c r="J148" s="135"/>
      <c r="K148" s="27" t="s">
        <v>17</v>
      </c>
      <c r="L148" s="28"/>
      <c r="M148" s="137"/>
      <c r="N148" s="160"/>
      <c r="O148" s="157" t="str">
        <f t="shared" ref="O148" si="68">LEFT(D148,1)</f>
        <v/>
      </c>
    </row>
    <row r="149" spans="1:25" s="3" customFormat="1" ht="14.25" customHeight="1" x14ac:dyDescent="0.4">
      <c r="A149" s="140"/>
      <c r="B149" s="124"/>
      <c r="C149" s="128"/>
      <c r="D149" s="128"/>
      <c r="E149" s="128"/>
      <c r="F149" s="128"/>
      <c r="G149" s="130"/>
      <c r="H149" s="132"/>
      <c r="I149" s="134"/>
      <c r="J149" s="136"/>
      <c r="K149" s="29" t="s">
        <v>18</v>
      </c>
      <c r="L149" s="30"/>
      <c r="M149" s="138"/>
      <c r="N149" s="160"/>
      <c r="O149" s="157"/>
      <c r="T149" s="2"/>
      <c r="U149" s="2"/>
      <c r="V149" s="2"/>
      <c r="W149" s="2"/>
      <c r="X149" s="2"/>
      <c r="Y149" s="2"/>
    </row>
    <row r="150" spans="1:25" ht="14.25" customHeight="1" x14ac:dyDescent="0.4">
      <c r="A150" s="122"/>
      <c r="B150" s="124">
        <v>72</v>
      </c>
      <c r="C150" s="125"/>
      <c r="D150" s="125"/>
      <c r="E150" s="125"/>
      <c r="F150" s="125"/>
      <c r="G150" s="108"/>
      <c r="H150" s="110"/>
      <c r="I150" s="112"/>
      <c r="J150" s="114"/>
      <c r="K150" s="31" t="s">
        <v>17</v>
      </c>
      <c r="L150" s="32"/>
      <c r="M150" s="116"/>
      <c r="N150" s="160"/>
      <c r="O150" s="157" t="str">
        <f t="shared" ref="O150" si="69">LEFT(D150,1)</f>
        <v/>
      </c>
    </row>
    <row r="151" spans="1:25" s="3" customFormat="1" ht="14.25" customHeight="1" x14ac:dyDescent="0.4">
      <c r="A151" s="123"/>
      <c r="B151" s="124"/>
      <c r="C151" s="126"/>
      <c r="D151" s="126"/>
      <c r="E151" s="126"/>
      <c r="F151" s="126"/>
      <c r="G151" s="109"/>
      <c r="H151" s="111"/>
      <c r="I151" s="113"/>
      <c r="J151" s="115"/>
      <c r="K151" s="33" t="s">
        <v>18</v>
      </c>
      <c r="L151" s="34"/>
      <c r="M151" s="117"/>
      <c r="N151" s="160"/>
      <c r="O151" s="157"/>
      <c r="T151" s="2"/>
      <c r="U151" s="2"/>
      <c r="V151" s="2"/>
      <c r="W151" s="2"/>
      <c r="X151" s="2"/>
      <c r="Y151" s="2"/>
    </row>
    <row r="152" spans="1:25" ht="14.25" customHeight="1" x14ac:dyDescent="0.4">
      <c r="A152" s="139"/>
      <c r="B152" s="124">
        <v>73</v>
      </c>
      <c r="C152" s="127"/>
      <c r="D152" s="127"/>
      <c r="E152" s="127"/>
      <c r="F152" s="127"/>
      <c r="G152" s="129"/>
      <c r="H152" s="131"/>
      <c r="I152" s="133"/>
      <c r="J152" s="135"/>
      <c r="K152" s="27" t="s">
        <v>17</v>
      </c>
      <c r="L152" s="28"/>
      <c r="M152" s="137"/>
      <c r="N152" s="160"/>
      <c r="O152" s="157" t="str">
        <f t="shared" ref="O152" si="70">LEFT(D152,1)</f>
        <v/>
      </c>
    </row>
    <row r="153" spans="1:25" s="3" customFormat="1" ht="14.25" customHeight="1" x14ac:dyDescent="0.4">
      <c r="A153" s="140"/>
      <c r="B153" s="124"/>
      <c r="C153" s="128"/>
      <c r="D153" s="128"/>
      <c r="E153" s="128"/>
      <c r="F153" s="128"/>
      <c r="G153" s="130"/>
      <c r="H153" s="132"/>
      <c r="I153" s="134"/>
      <c r="J153" s="136"/>
      <c r="K153" s="29" t="s">
        <v>18</v>
      </c>
      <c r="L153" s="30"/>
      <c r="M153" s="138"/>
      <c r="N153" s="160"/>
      <c r="O153" s="157"/>
      <c r="T153" s="2"/>
      <c r="U153" s="2"/>
      <c r="V153" s="2"/>
      <c r="W153" s="2"/>
      <c r="X153" s="2"/>
      <c r="Y153" s="2"/>
    </row>
    <row r="154" spans="1:25" ht="14.25" customHeight="1" x14ac:dyDescent="0.4">
      <c r="A154" s="122"/>
      <c r="B154" s="124">
        <v>74</v>
      </c>
      <c r="C154" s="125"/>
      <c r="D154" s="125"/>
      <c r="E154" s="125"/>
      <c r="F154" s="125"/>
      <c r="G154" s="108"/>
      <c r="H154" s="110"/>
      <c r="I154" s="112"/>
      <c r="J154" s="114"/>
      <c r="K154" s="31" t="s">
        <v>17</v>
      </c>
      <c r="L154" s="32"/>
      <c r="M154" s="116"/>
      <c r="N154" s="160"/>
      <c r="O154" s="157" t="str">
        <f t="shared" ref="O154" si="71">LEFT(D154,1)</f>
        <v/>
      </c>
    </row>
    <row r="155" spans="1:25" s="3" customFormat="1" ht="14.25" customHeight="1" x14ac:dyDescent="0.4">
      <c r="A155" s="123"/>
      <c r="B155" s="124"/>
      <c r="C155" s="126"/>
      <c r="D155" s="126"/>
      <c r="E155" s="126"/>
      <c r="F155" s="126"/>
      <c r="G155" s="109"/>
      <c r="H155" s="111"/>
      <c r="I155" s="113"/>
      <c r="J155" s="115"/>
      <c r="K155" s="33" t="s">
        <v>18</v>
      </c>
      <c r="L155" s="34"/>
      <c r="M155" s="117"/>
      <c r="N155" s="160"/>
      <c r="O155" s="157"/>
      <c r="T155" s="2"/>
      <c r="U155" s="2"/>
      <c r="V155" s="2"/>
      <c r="W155" s="2"/>
      <c r="X155" s="2"/>
      <c r="Y155" s="2"/>
    </row>
    <row r="156" spans="1:25" ht="14.25" customHeight="1" x14ac:dyDescent="0.4">
      <c r="A156" s="118"/>
      <c r="B156" s="120">
        <v>75</v>
      </c>
      <c r="C156" s="96"/>
      <c r="D156" s="96"/>
      <c r="E156" s="96"/>
      <c r="F156" s="96"/>
      <c r="G156" s="98"/>
      <c r="H156" s="100"/>
      <c r="I156" s="102"/>
      <c r="J156" s="104"/>
      <c r="K156" s="35" t="s">
        <v>17</v>
      </c>
      <c r="L156" s="36"/>
      <c r="M156" s="106"/>
      <c r="N156" s="160"/>
      <c r="O156" s="157" t="str">
        <f t="shared" ref="O156" si="72">LEFT(D156,1)</f>
        <v/>
      </c>
    </row>
    <row r="157" spans="1:25" s="3" customFormat="1" ht="14.25" customHeight="1" thickBot="1" x14ac:dyDescent="0.45">
      <c r="A157" s="119"/>
      <c r="B157" s="121"/>
      <c r="C157" s="97"/>
      <c r="D157" s="97"/>
      <c r="E157" s="97"/>
      <c r="F157" s="97"/>
      <c r="G157" s="99"/>
      <c r="H157" s="101"/>
      <c r="I157" s="103"/>
      <c r="J157" s="105"/>
      <c r="K157" s="37" t="s">
        <v>18</v>
      </c>
      <c r="L157" s="38"/>
      <c r="M157" s="107"/>
      <c r="N157" s="160"/>
      <c r="O157" s="157"/>
      <c r="T157" s="2"/>
      <c r="U157" s="2"/>
      <c r="V157" s="2"/>
      <c r="W157" s="2"/>
      <c r="X157" s="2"/>
      <c r="Y157" s="2"/>
    </row>
    <row r="158" spans="1:25" ht="14.25" customHeight="1" thickTop="1" x14ac:dyDescent="0.4">
      <c r="A158" s="139"/>
      <c r="B158" s="120">
        <v>76</v>
      </c>
      <c r="C158" s="127"/>
      <c r="D158" s="127"/>
      <c r="E158" s="127"/>
      <c r="F158" s="127"/>
      <c r="G158" s="129"/>
      <c r="H158" s="131"/>
      <c r="I158" s="133"/>
      <c r="J158" s="135"/>
      <c r="K158" s="27" t="s">
        <v>17</v>
      </c>
      <c r="L158" s="28"/>
      <c r="M158" s="137"/>
      <c r="N158" s="160"/>
      <c r="O158" s="157" t="str">
        <f t="shared" ref="O158" si="73">LEFT(D158,1)</f>
        <v/>
      </c>
    </row>
    <row r="159" spans="1:25" s="3" customFormat="1" ht="14.25" customHeight="1" x14ac:dyDescent="0.4">
      <c r="A159" s="140"/>
      <c r="B159" s="141"/>
      <c r="C159" s="128"/>
      <c r="D159" s="128"/>
      <c r="E159" s="128"/>
      <c r="F159" s="128"/>
      <c r="G159" s="130"/>
      <c r="H159" s="132"/>
      <c r="I159" s="134"/>
      <c r="J159" s="136"/>
      <c r="K159" s="29" t="s">
        <v>18</v>
      </c>
      <c r="L159" s="30"/>
      <c r="M159" s="138"/>
      <c r="N159" s="160"/>
      <c r="O159" s="157"/>
      <c r="T159" s="2"/>
      <c r="U159" s="2"/>
      <c r="V159" s="2"/>
      <c r="W159" s="2"/>
      <c r="X159" s="2"/>
      <c r="Y159" s="2"/>
    </row>
    <row r="160" spans="1:25" ht="14.25" customHeight="1" x14ac:dyDescent="0.4">
      <c r="A160" s="122"/>
      <c r="B160" s="124">
        <v>77</v>
      </c>
      <c r="C160" s="125"/>
      <c r="D160" s="125"/>
      <c r="E160" s="125"/>
      <c r="F160" s="125"/>
      <c r="G160" s="108"/>
      <c r="H160" s="110"/>
      <c r="I160" s="112"/>
      <c r="J160" s="114"/>
      <c r="K160" s="31" t="s">
        <v>17</v>
      </c>
      <c r="L160" s="32"/>
      <c r="M160" s="116"/>
      <c r="N160" s="160"/>
      <c r="O160" s="157" t="str">
        <f t="shared" ref="O160" si="74">LEFT(D160,1)</f>
        <v/>
      </c>
    </row>
    <row r="161" spans="1:25" s="3" customFormat="1" ht="14.25" customHeight="1" x14ac:dyDescent="0.4">
      <c r="A161" s="123"/>
      <c r="B161" s="124"/>
      <c r="C161" s="126"/>
      <c r="D161" s="126"/>
      <c r="E161" s="126"/>
      <c r="F161" s="126"/>
      <c r="G161" s="109"/>
      <c r="H161" s="111"/>
      <c r="I161" s="113"/>
      <c r="J161" s="115"/>
      <c r="K161" s="33" t="s">
        <v>18</v>
      </c>
      <c r="L161" s="34"/>
      <c r="M161" s="117"/>
      <c r="N161" s="160"/>
      <c r="O161" s="157"/>
      <c r="T161" s="2"/>
      <c r="U161" s="2"/>
      <c r="V161" s="2"/>
      <c r="W161" s="2"/>
      <c r="X161" s="2"/>
      <c r="Y161" s="2"/>
    </row>
    <row r="162" spans="1:25" ht="14.25" customHeight="1" x14ac:dyDescent="0.4">
      <c r="A162" s="139"/>
      <c r="B162" s="124">
        <v>78</v>
      </c>
      <c r="C162" s="127"/>
      <c r="D162" s="127"/>
      <c r="E162" s="127"/>
      <c r="F162" s="127"/>
      <c r="G162" s="129"/>
      <c r="H162" s="131"/>
      <c r="I162" s="133"/>
      <c r="J162" s="135"/>
      <c r="K162" s="27" t="s">
        <v>17</v>
      </c>
      <c r="L162" s="28"/>
      <c r="M162" s="137"/>
      <c r="N162" s="160"/>
      <c r="O162" s="157" t="str">
        <f t="shared" ref="O162" si="75">LEFT(D162,1)</f>
        <v/>
      </c>
    </row>
    <row r="163" spans="1:25" s="3" customFormat="1" ht="14.25" customHeight="1" x14ac:dyDescent="0.4">
      <c r="A163" s="140"/>
      <c r="B163" s="124"/>
      <c r="C163" s="128"/>
      <c r="D163" s="128"/>
      <c r="E163" s="128"/>
      <c r="F163" s="128"/>
      <c r="G163" s="130"/>
      <c r="H163" s="132"/>
      <c r="I163" s="134"/>
      <c r="J163" s="136"/>
      <c r="K163" s="29" t="s">
        <v>18</v>
      </c>
      <c r="L163" s="30"/>
      <c r="M163" s="138"/>
      <c r="N163" s="160"/>
      <c r="O163" s="157"/>
      <c r="T163" s="2"/>
      <c r="U163" s="2"/>
      <c r="V163" s="2"/>
      <c r="W163" s="2"/>
      <c r="X163" s="2"/>
      <c r="Y163" s="2"/>
    </row>
    <row r="164" spans="1:25" ht="14.25" customHeight="1" x14ac:dyDescent="0.4">
      <c r="A164" s="122"/>
      <c r="B164" s="124">
        <v>79</v>
      </c>
      <c r="C164" s="125"/>
      <c r="D164" s="125"/>
      <c r="E164" s="125"/>
      <c r="F164" s="125"/>
      <c r="G164" s="108"/>
      <c r="H164" s="110"/>
      <c r="I164" s="112"/>
      <c r="J164" s="114"/>
      <c r="K164" s="31" t="s">
        <v>17</v>
      </c>
      <c r="L164" s="32"/>
      <c r="M164" s="116"/>
      <c r="N164" s="160"/>
      <c r="O164" s="157" t="str">
        <f t="shared" ref="O164" si="76">LEFT(D164,1)</f>
        <v/>
      </c>
      <c r="T164" s="3"/>
      <c r="U164" s="3"/>
      <c r="V164" s="3"/>
      <c r="W164" s="3"/>
      <c r="X164" s="3"/>
      <c r="Y164" s="3"/>
    </row>
    <row r="165" spans="1:25" s="3" customFormat="1" ht="14.25" customHeight="1" x14ac:dyDescent="0.4">
      <c r="A165" s="123"/>
      <c r="B165" s="124"/>
      <c r="C165" s="126"/>
      <c r="D165" s="126"/>
      <c r="E165" s="126"/>
      <c r="F165" s="126"/>
      <c r="G165" s="109"/>
      <c r="H165" s="111"/>
      <c r="I165" s="113"/>
      <c r="J165" s="115"/>
      <c r="K165" s="33" t="s">
        <v>18</v>
      </c>
      <c r="L165" s="34"/>
      <c r="M165" s="117"/>
      <c r="N165" s="160"/>
      <c r="O165" s="157"/>
      <c r="T165" s="2"/>
      <c r="U165" s="2"/>
      <c r="V165" s="2"/>
      <c r="W165" s="2"/>
      <c r="X165" s="2"/>
      <c r="Y165" s="2"/>
    </row>
    <row r="166" spans="1:25" ht="14.25" customHeight="1" x14ac:dyDescent="0.4">
      <c r="A166" s="139"/>
      <c r="B166" s="124">
        <v>80</v>
      </c>
      <c r="C166" s="127"/>
      <c r="D166" s="127"/>
      <c r="E166" s="127"/>
      <c r="F166" s="127"/>
      <c r="G166" s="129"/>
      <c r="H166" s="131"/>
      <c r="I166" s="133"/>
      <c r="J166" s="135"/>
      <c r="K166" s="27" t="s">
        <v>17</v>
      </c>
      <c r="L166" s="28"/>
      <c r="M166" s="137"/>
      <c r="N166" s="160"/>
      <c r="O166" s="157" t="str">
        <f t="shared" ref="O166" si="77">LEFT(D166,1)</f>
        <v/>
      </c>
      <c r="T166" s="3"/>
      <c r="U166" s="3"/>
      <c r="V166" s="3"/>
      <c r="W166" s="3"/>
      <c r="X166" s="3"/>
      <c r="Y166" s="3"/>
    </row>
    <row r="167" spans="1:25" s="3" customFormat="1" ht="14.25" customHeight="1" x14ac:dyDescent="0.4">
      <c r="A167" s="140"/>
      <c r="B167" s="124"/>
      <c r="C167" s="128"/>
      <c r="D167" s="128"/>
      <c r="E167" s="128"/>
      <c r="F167" s="128"/>
      <c r="G167" s="130"/>
      <c r="H167" s="132"/>
      <c r="I167" s="134"/>
      <c r="J167" s="136"/>
      <c r="K167" s="29" t="s">
        <v>18</v>
      </c>
      <c r="L167" s="30"/>
      <c r="M167" s="138"/>
      <c r="N167" s="160"/>
      <c r="O167" s="157"/>
      <c r="T167" s="2"/>
      <c r="U167" s="2"/>
      <c r="V167" s="2"/>
      <c r="W167" s="2"/>
      <c r="X167" s="2"/>
      <c r="Y167" s="2"/>
    </row>
    <row r="168" spans="1:25" ht="14.25" customHeight="1" x14ac:dyDescent="0.4">
      <c r="A168" s="122"/>
      <c r="B168" s="124">
        <v>81</v>
      </c>
      <c r="C168" s="125"/>
      <c r="D168" s="125"/>
      <c r="E168" s="125"/>
      <c r="F168" s="125"/>
      <c r="G168" s="108"/>
      <c r="H168" s="110"/>
      <c r="I168" s="112"/>
      <c r="J168" s="114"/>
      <c r="K168" s="31" t="s">
        <v>17</v>
      </c>
      <c r="L168" s="32"/>
      <c r="M168" s="116"/>
      <c r="N168" s="160"/>
      <c r="O168" s="157" t="str">
        <f t="shared" ref="O168" si="78">LEFT(D168,1)</f>
        <v/>
      </c>
      <c r="T168" s="3"/>
      <c r="U168" s="3"/>
      <c r="V168" s="3"/>
      <c r="W168" s="3"/>
      <c r="X168" s="3"/>
      <c r="Y168" s="3"/>
    </row>
    <row r="169" spans="1:25" s="3" customFormat="1" ht="14.25" customHeight="1" x14ac:dyDescent="0.4">
      <c r="A169" s="123"/>
      <c r="B169" s="124"/>
      <c r="C169" s="126"/>
      <c r="D169" s="126"/>
      <c r="E169" s="126"/>
      <c r="F169" s="126"/>
      <c r="G169" s="109"/>
      <c r="H169" s="111"/>
      <c r="I169" s="113"/>
      <c r="J169" s="115"/>
      <c r="K169" s="33" t="s">
        <v>18</v>
      </c>
      <c r="L169" s="34"/>
      <c r="M169" s="117"/>
      <c r="N169" s="160"/>
      <c r="O169" s="157"/>
      <c r="T169" s="2"/>
      <c r="U169" s="2"/>
      <c r="V169" s="2"/>
      <c r="W169" s="2"/>
      <c r="X169" s="2"/>
      <c r="Y169" s="2"/>
    </row>
    <row r="170" spans="1:25" ht="14.25" customHeight="1" x14ac:dyDescent="0.4">
      <c r="A170" s="139"/>
      <c r="B170" s="124">
        <v>82</v>
      </c>
      <c r="C170" s="127"/>
      <c r="D170" s="127"/>
      <c r="E170" s="127"/>
      <c r="F170" s="127"/>
      <c r="G170" s="129"/>
      <c r="H170" s="131"/>
      <c r="I170" s="133"/>
      <c r="J170" s="135"/>
      <c r="K170" s="27" t="s">
        <v>17</v>
      </c>
      <c r="L170" s="28"/>
      <c r="M170" s="137"/>
      <c r="N170" s="160"/>
      <c r="O170" s="157" t="str">
        <f t="shared" ref="O170" si="79">LEFT(D170,1)</f>
        <v/>
      </c>
    </row>
    <row r="171" spans="1:25" s="3" customFormat="1" ht="14.25" customHeight="1" x14ac:dyDescent="0.4">
      <c r="A171" s="140"/>
      <c r="B171" s="124"/>
      <c r="C171" s="128"/>
      <c r="D171" s="128"/>
      <c r="E171" s="128"/>
      <c r="F171" s="128"/>
      <c r="G171" s="130"/>
      <c r="H171" s="132"/>
      <c r="I171" s="134"/>
      <c r="J171" s="136"/>
      <c r="K171" s="29" t="s">
        <v>18</v>
      </c>
      <c r="L171" s="30"/>
      <c r="M171" s="138"/>
      <c r="N171" s="160"/>
      <c r="O171" s="157"/>
    </row>
    <row r="172" spans="1:25" ht="14.25" customHeight="1" x14ac:dyDescent="0.4">
      <c r="A172" s="122"/>
      <c r="B172" s="124">
        <v>83</v>
      </c>
      <c r="C172" s="125"/>
      <c r="D172" s="125"/>
      <c r="E172" s="125"/>
      <c r="F172" s="125"/>
      <c r="G172" s="108"/>
      <c r="H172" s="110"/>
      <c r="I172" s="112"/>
      <c r="J172" s="114"/>
      <c r="K172" s="31" t="s">
        <v>17</v>
      </c>
      <c r="L172" s="32"/>
      <c r="M172" s="116"/>
      <c r="N172" s="160"/>
      <c r="O172" s="157" t="str">
        <f t="shared" ref="O172" si="80">LEFT(D172,1)</f>
        <v/>
      </c>
    </row>
    <row r="173" spans="1:25" s="3" customFormat="1" ht="14.25" customHeight="1" x14ac:dyDescent="0.4">
      <c r="A173" s="123"/>
      <c r="B173" s="124"/>
      <c r="C173" s="126"/>
      <c r="D173" s="126"/>
      <c r="E173" s="126"/>
      <c r="F173" s="126"/>
      <c r="G173" s="109"/>
      <c r="H173" s="111"/>
      <c r="I173" s="113"/>
      <c r="J173" s="115"/>
      <c r="K173" s="33" t="s">
        <v>18</v>
      </c>
      <c r="L173" s="34"/>
      <c r="M173" s="117"/>
      <c r="N173" s="160"/>
      <c r="O173" s="157"/>
    </row>
    <row r="174" spans="1:25" ht="14.25" customHeight="1" x14ac:dyDescent="0.4">
      <c r="A174" s="139"/>
      <c r="B174" s="124">
        <v>84</v>
      </c>
      <c r="C174" s="127"/>
      <c r="D174" s="127"/>
      <c r="E174" s="127"/>
      <c r="F174" s="127"/>
      <c r="G174" s="129"/>
      <c r="H174" s="131"/>
      <c r="I174" s="133"/>
      <c r="J174" s="135"/>
      <c r="K174" s="27" t="s">
        <v>17</v>
      </c>
      <c r="L174" s="28"/>
      <c r="M174" s="137"/>
      <c r="N174" s="160"/>
      <c r="O174" s="157" t="str">
        <f t="shared" ref="O174" si="81">LEFT(D174,1)</f>
        <v/>
      </c>
      <c r="T174" s="3"/>
      <c r="U174" s="3"/>
      <c r="V174" s="3"/>
      <c r="W174" s="3"/>
      <c r="X174" s="3"/>
      <c r="Y174" s="3"/>
    </row>
    <row r="175" spans="1:25" s="3" customFormat="1" ht="14.25" customHeight="1" x14ac:dyDescent="0.4">
      <c r="A175" s="140"/>
      <c r="B175" s="124"/>
      <c r="C175" s="128"/>
      <c r="D175" s="128"/>
      <c r="E175" s="128"/>
      <c r="F175" s="128"/>
      <c r="G175" s="130"/>
      <c r="H175" s="132"/>
      <c r="I175" s="134"/>
      <c r="J175" s="136"/>
      <c r="K175" s="29" t="s">
        <v>18</v>
      </c>
      <c r="L175" s="30"/>
      <c r="M175" s="138"/>
      <c r="N175" s="160"/>
      <c r="O175" s="157"/>
      <c r="T175" s="2"/>
      <c r="U175" s="2"/>
      <c r="V175" s="2"/>
      <c r="W175" s="2"/>
      <c r="X175" s="2"/>
      <c r="Y175" s="2"/>
    </row>
    <row r="176" spans="1:25" ht="14.25" customHeight="1" x14ac:dyDescent="0.4">
      <c r="A176" s="122"/>
      <c r="B176" s="124">
        <v>85</v>
      </c>
      <c r="C176" s="125"/>
      <c r="D176" s="125"/>
      <c r="E176" s="125"/>
      <c r="F176" s="125"/>
      <c r="G176" s="108"/>
      <c r="H176" s="110"/>
      <c r="I176" s="112"/>
      <c r="J176" s="114"/>
      <c r="K176" s="31" t="s">
        <v>17</v>
      </c>
      <c r="L176" s="32"/>
      <c r="M176" s="116"/>
      <c r="N176" s="160"/>
      <c r="O176" s="157" t="str">
        <f t="shared" ref="O176" si="82">LEFT(D176,1)</f>
        <v/>
      </c>
      <c r="T176" s="3"/>
      <c r="U176" s="3"/>
      <c r="V176" s="3"/>
      <c r="W176" s="3"/>
      <c r="X176" s="3"/>
      <c r="Y176" s="3"/>
    </row>
    <row r="177" spans="1:25" s="3" customFormat="1" ht="14.25" customHeight="1" x14ac:dyDescent="0.4">
      <c r="A177" s="123"/>
      <c r="B177" s="124"/>
      <c r="C177" s="126"/>
      <c r="D177" s="126"/>
      <c r="E177" s="126"/>
      <c r="F177" s="126"/>
      <c r="G177" s="109"/>
      <c r="H177" s="111"/>
      <c r="I177" s="113"/>
      <c r="J177" s="115"/>
      <c r="K177" s="33" t="s">
        <v>18</v>
      </c>
      <c r="L177" s="34"/>
      <c r="M177" s="117"/>
      <c r="N177" s="160"/>
      <c r="O177" s="157"/>
      <c r="T177" s="2"/>
      <c r="U177" s="2"/>
      <c r="V177" s="2"/>
      <c r="W177" s="2"/>
      <c r="X177" s="2"/>
      <c r="Y177" s="2"/>
    </row>
    <row r="178" spans="1:25" ht="14.25" customHeight="1" x14ac:dyDescent="0.4">
      <c r="A178" s="139"/>
      <c r="B178" s="124">
        <v>86</v>
      </c>
      <c r="C178" s="127"/>
      <c r="D178" s="127"/>
      <c r="E178" s="127"/>
      <c r="F178" s="127"/>
      <c r="G178" s="129"/>
      <c r="H178" s="131"/>
      <c r="I178" s="133"/>
      <c r="J178" s="135"/>
      <c r="K178" s="27" t="s">
        <v>17</v>
      </c>
      <c r="L178" s="28"/>
      <c r="M178" s="137"/>
      <c r="N178" s="160"/>
      <c r="O178" s="157" t="str">
        <f t="shared" ref="O178" si="83">LEFT(D178,1)</f>
        <v/>
      </c>
      <c r="T178" s="3"/>
      <c r="U178" s="3"/>
      <c r="V178" s="3"/>
      <c r="W178" s="3"/>
      <c r="X178" s="3"/>
      <c r="Y178" s="3"/>
    </row>
    <row r="179" spans="1:25" s="3" customFormat="1" ht="14.25" customHeight="1" x14ac:dyDescent="0.4">
      <c r="A179" s="140"/>
      <c r="B179" s="124"/>
      <c r="C179" s="128"/>
      <c r="D179" s="128"/>
      <c r="E179" s="128"/>
      <c r="F179" s="128"/>
      <c r="G179" s="130"/>
      <c r="H179" s="132"/>
      <c r="I179" s="134"/>
      <c r="J179" s="136"/>
      <c r="K179" s="29" t="s">
        <v>18</v>
      </c>
      <c r="L179" s="30"/>
      <c r="M179" s="138"/>
      <c r="N179" s="160"/>
      <c r="O179" s="157"/>
      <c r="T179" s="2"/>
      <c r="U179" s="2"/>
      <c r="V179" s="2"/>
      <c r="W179" s="2"/>
      <c r="X179" s="2"/>
      <c r="Y179" s="2"/>
    </row>
    <row r="180" spans="1:25" ht="14.25" customHeight="1" x14ac:dyDescent="0.4">
      <c r="A180" s="122"/>
      <c r="B180" s="124">
        <v>87</v>
      </c>
      <c r="C180" s="125"/>
      <c r="D180" s="125"/>
      <c r="E180" s="125"/>
      <c r="F180" s="125"/>
      <c r="G180" s="108"/>
      <c r="H180" s="110"/>
      <c r="I180" s="112"/>
      <c r="J180" s="114"/>
      <c r="K180" s="31" t="s">
        <v>17</v>
      </c>
      <c r="L180" s="32"/>
      <c r="M180" s="116"/>
      <c r="N180" s="160"/>
      <c r="O180" s="157" t="str">
        <f t="shared" ref="O180" si="84">LEFT(D180,1)</f>
        <v/>
      </c>
      <c r="T180" s="3"/>
      <c r="U180" s="3"/>
      <c r="V180" s="3"/>
      <c r="W180" s="3"/>
      <c r="X180" s="3"/>
      <c r="Y180" s="3"/>
    </row>
    <row r="181" spans="1:25" s="3" customFormat="1" ht="14.25" customHeight="1" x14ac:dyDescent="0.4">
      <c r="A181" s="123"/>
      <c r="B181" s="124"/>
      <c r="C181" s="126"/>
      <c r="D181" s="126"/>
      <c r="E181" s="126"/>
      <c r="F181" s="126"/>
      <c r="G181" s="109"/>
      <c r="H181" s="111"/>
      <c r="I181" s="113"/>
      <c r="J181" s="115"/>
      <c r="K181" s="33" t="s">
        <v>18</v>
      </c>
      <c r="L181" s="34"/>
      <c r="M181" s="117"/>
      <c r="N181" s="160"/>
      <c r="O181" s="157"/>
      <c r="T181" s="2"/>
      <c r="U181" s="2"/>
      <c r="V181" s="2"/>
      <c r="W181" s="2"/>
      <c r="X181" s="2"/>
      <c r="Y181" s="2"/>
    </row>
    <row r="182" spans="1:25" ht="14.25" customHeight="1" x14ac:dyDescent="0.4">
      <c r="A182" s="139"/>
      <c r="B182" s="124">
        <v>88</v>
      </c>
      <c r="C182" s="127"/>
      <c r="D182" s="127"/>
      <c r="E182" s="127"/>
      <c r="F182" s="127"/>
      <c r="G182" s="129"/>
      <c r="H182" s="131"/>
      <c r="I182" s="133"/>
      <c r="J182" s="135"/>
      <c r="K182" s="27" t="s">
        <v>17</v>
      </c>
      <c r="L182" s="28"/>
      <c r="M182" s="137"/>
      <c r="N182" s="160"/>
      <c r="O182" s="157" t="str">
        <f t="shared" ref="O182" si="85">LEFT(D182,1)</f>
        <v/>
      </c>
      <c r="T182" s="3"/>
      <c r="U182" s="3"/>
      <c r="V182" s="3"/>
      <c r="W182" s="3"/>
      <c r="X182" s="3"/>
      <c r="Y182" s="3"/>
    </row>
    <row r="183" spans="1:25" s="3" customFormat="1" ht="14.25" customHeight="1" x14ac:dyDescent="0.4">
      <c r="A183" s="140"/>
      <c r="B183" s="124"/>
      <c r="C183" s="128"/>
      <c r="D183" s="128"/>
      <c r="E183" s="128"/>
      <c r="F183" s="128"/>
      <c r="G183" s="130"/>
      <c r="H183" s="132"/>
      <c r="I183" s="134"/>
      <c r="J183" s="136"/>
      <c r="K183" s="29" t="s">
        <v>18</v>
      </c>
      <c r="L183" s="30"/>
      <c r="M183" s="138"/>
      <c r="N183" s="160"/>
      <c r="O183" s="157"/>
      <c r="T183" s="2"/>
      <c r="U183" s="2"/>
      <c r="V183" s="2"/>
      <c r="W183" s="2"/>
      <c r="X183" s="2"/>
      <c r="Y183" s="2"/>
    </row>
    <row r="184" spans="1:25" ht="14.25" customHeight="1" x14ac:dyDescent="0.4">
      <c r="A184" s="122"/>
      <c r="B184" s="124">
        <v>89</v>
      </c>
      <c r="C184" s="125"/>
      <c r="D184" s="125"/>
      <c r="E184" s="125"/>
      <c r="F184" s="125"/>
      <c r="G184" s="108"/>
      <c r="H184" s="110"/>
      <c r="I184" s="112"/>
      <c r="J184" s="114"/>
      <c r="K184" s="31" t="s">
        <v>17</v>
      </c>
      <c r="L184" s="32"/>
      <c r="M184" s="116"/>
      <c r="N184" s="160"/>
      <c r="O184" s="157" t="str">
        <f t="shared" ref="O184" si="86">LEFT(D184,1)</f>
        <v/>
      </c>
      <c r="T184" s="3"/>
      <c r="U184" s="3"/>
      <c r="V184" s="3"/>
      <c r="W184" s="3"/>
      <c r="X184" s="3"/>
      <c r="Y184" s="3"/>
    </row>
    <row r="185" spans="1:25" s="3" customFormat="1" ht="14.25" customHeight="1" x14ac:dyDescent="0.4">
      <c r="A185" s="123"/>
      <c r="B185" s="124"/>
      <c r="C185" s="126"/>
      <c r="D185" s="126"/>
      <c r="E185" s="126"/>
      <c r="F185" s="126"/>
      <c r="G185" s="109"/>
      <c r="H185" s="111"/>
      <c r="I185" s="113"/>
      <c r="J185" s="115"/>
      <c r="K185" s="33" t="s">
        <v>18</v>
      </c>
      <c r="L185" s="34"/>
      <c r="M185" s="117"/>
      <c r="N185" s="160"/>
      <c r="O185" s="157"/>
      <c r="T185" s="2"/>
      <c r="U185" s="2"/>
      <c r="V185" s="2"/>
      <c r="W185" s="2"/>
      <c r="X185" s="2"/>
      <c r="Y185" s="2"/>
    </row>
    <row r="186" spans="1:25" ht="14.25" customHeight="1" x14ac:dyDescent="0.4">
      <c r="A186" s="122"/>
      <c r="B186" s="124">
        <v>90</v>
      </c>
      <c r="C186" s="125"/>
      <c r="D186" s="125"/>
      <c r="E186" s="125"/>
      <c r="F186" s="125"/>
      <c r="G186" s="108"/>
      <c r="H186" s="110"/>
      <c r="I186" s="112"/>
      <c r="J186" s="114"/>
      <c r="K186" s="31" t="s">
        <v>17</v>
      </c>
      <c r="L186" s="32"/>
      <c r="M186" s="116"/>
      <c r="N186" s="160"/>
      <c r="O186" s="157" t="str">
        <f t="shared" ref="O186" si="87">LEFT(D186,1)</f>
        <v/>
      </c>
      <c r="T186" s="3"/>
      <c r="U186" s="3"/>
      <c r="V186" s="3"/>
      <c r="W186" s="3"/>
      <c r="X186" s="3"/>
      <c r="Y186" s="3"/>
    </row>
    <row r="187" spans="1:25" s="3" customFormat="1" ht="14.25" customHeight="1" x14ac:dyDescent="0.4">
      <c r="A187" s="123"/>
      <c r="B187" s="124"/>
      <c r="C187" s="126"/>
      <c r="D187" s="126"/>
      <c r="E187" s="126"/>
      <c r="F187" s="126"/>
      <c r="G187" s="109"/>
      <c r="H187" s="111"/>
      <c r="I187" s="113"/>
      <c r="J187" s="115"/>
      <c r="K187" s="33" t="s">
        <v>18</v>
      </c>
      <c r="L187" s="34"/>
      <c r="M187" s="117"/>
      <c r="N187" s="160"/>
      <c r="O187" s="157"/>
      <c r="T187" s="2"/>
      <c r="U187" s="2"/>
      <c r="V187" s="2"/>
      <c r="W187" s="2"/>
      <c r="X187" s="2"/>
      <c r="Y187" s="2"/>
    </row>
    <row r="188" spans="1:25" s="3" customFormat="1" ht="21" customHeight="1" x14ac:dyDescent="0.4">
      <c r="A188" s="7"/>
      <c r="B188" s="8"/>
      <c r="C188" s="7"/>
      <c r="D188" s="7"/>
      <c r="E188" s="7"/>
      <c r="F188" s="7"/>
      <c r="G188" s="7"/>
      <c r="H188" s="7"/>
      <c r="I188" s="9"/>
      <c r="J188" s="7"/>
      <c r="K188" s="10"/>
      <c r="L188" s="7"/>
      <c r="M188" s="7"/>
      <c r="O188" s="87"/>
    </row>
    <row r="189" spans="1:25" s="3" customFormat="1" ht="21" customHeight="1" x14ac:dyDescent="0.4">
      <c r="A189" s="7"/>
      <c r="B189" s="11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O189" s="87"/>
      <c r="T189" s="2"/>
      <c r="U189" s="2"/>
      <c r="V189" s="2"/>
      <c r="W189" s="2"/>
      <c r="X189" s="2"/>
      <c r="Y189" s="2"/>
    </row>
    <row r="190" spans="1:25" ht="21" customHeight="1" x14ac:dyDescent="0.4">
      <c r="B190" s="8"/>
      <c r="T190" s="3"/>
      <c r="U190" s="3"/>
      <c r="V190" s="3"/>
      <c r="W190" s="3"/>
      <c r="X190" s="3"/>
      <c r="Y190" s="3"/>
    </row>
    <row r="191" spans="1:25" ht="21" customHeight="1" x14ac:dyDescent="0.4">
      <c r="B191" s="11"/>
    </row>
    <row r="192" spans="1:25" ht="21" customHeight="1" x14ac:dyDescent="0.4">
      <c r="B192" s="8"/>
      <c r="T192" s="3"/>
      <c r="U192" s="3"/>
      <c r="V192" s="3"/>
      <c r="W192" s="3"/>
      <c r="X192" s="3"/>
      <c r="Y192" s="3"/>
    </row>
    <row r="193" spans="1:25" ht="21" customHeight="1" x14ac:dyDescent="0.4">
      <c r="B193" s="11"/>
    </row>
    <row r="194" spans="1:25" ht="21" customHeight="1" x14ac:dyDescent="0.4">
      <c r="B194" s="8"/>
      <c r="T194" s="3"/>
      <c r="U194" s="3"/>
      <c r="V194" s="3"/>
      <c r="W194" s="3"/>
      <c r="X194" s="3"/>
      <c r="Y194" s="3"/>
    </row>
    <row r="195" spans="1:25" ht="21" customHeight="1" x14ac:dyDescent="0.4">
      <c r="B195" s="11"/>
    </row>
    <row r="196" spans="1:25" ht="21" customHeight="1" x14ac:dyDescent="0.4">
      <c r="B196" s="8"/>
      <c r="T196" s="3"/>
      <c r="U196" s="3"/>
      <c r="V196" s="3"/>
      <c r="W196" s="3"/>
      <c r="X196" s="3"/>
      <c r="Y196" s="3"/>
    </row>
    <row r="197" spans="1:25" ht="21" customHeight="1" x14ac:dyDescent="0.4">
      <c r="B197" s="11"/>
    </row>
    <row r="198" spans="1:25" ht="21" customHeight="1" x14ac:dyDescent="0.4">
      <c r="B198" s="8"/>
      <c r="T198" s="3"/>
      <c r="U198" s="3"/>
      <c r="V198" s="3"/>
      <c r="W198" s="3"/>
      <c r="X198" s="3"/>
      <c r="Y198" s="3"/>
    </row>
    <row r="199" spans="1:25" ht="21" customHeight="1" x14ac:dyDescent="0.4">
      <c r="B199" s="11"/>
    </row>
    <row r="200" spans="1:25" ht="21" customHeight="1" x14ac:dyDescent="0.4">
      <c r="B200" s="8"/>
      <c r="T200" s="3"/>
      <c r="U200" s="3"/>
      <c r="V200" s="3"/>
      <c r="W200" s="3"/>
      <c r="X200" s="3"/>
      <c r="Y200" s="3"/>
    </row>
    <row r="201" spans="1:25" ht="21" customHeight="1" x14ac:dyDescent="0.4">
      <c r="B201" s="11"/>
    </row>
    <row r="202" spans="1:25" ht="21" customHeight="1" x14ac:dyDescent="0.4">
      <c r="B202" s="8"/>
      <c r="T202" s="3"/>
      <c r="U202" s="3"/>
      <c r="V202" s="3"/>
      <c r="W202" s="3"/>
      <c r="X202" s="3"/>
      <c r="Y202" s="3"/>
    </row>
    <row r="203" spans="1:25" s="4" customFormat="1" ht="21" customHeight="1" x14ac:dyDescent="0.4">
      <c r="A203" s="12"/>
      <c r="B203" s="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O203" s="88"/>
      <c r="T203" s="2"/>
      <c r="U203" s="2"/>
      <c r="V203" s="2"/>
      <c r="W203" s="2"/>
      <c r="X203" s="2"/>
      <c r="Y203" s="2"/>
    </row>
    <row r="204" spans="1:25" s="4" customFormat="1" ht="21" customHeight="1" x14ac:dyDescent="0.4">
      <c r="A204" s="12"/>
      <c r="B204" s="8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O204" s="88"/>
      <c r="T204" s="3"/>
      <c r="U204" s="3"/>
      <c r="V204" s="3"/>
      <c r="W204" s="3"/>
      <c r="X204" s="3"/>
      <c r="Y204" s="3"/>
    </row>
    <row r="205" spans="1:25" ht="21" customHeight="1" x14ac:dyDescent="0.4">
      <c r="B205" s="11"/>
    </row>
    <row r="206" spans="1:25" ht="21" customHeight="1" x14ac:dyDescent="0.4">
      <c r="B206" s="8"/>
      <c r="T206" s="3"/>
      <c r="U206" s="3"/>
      <c r="V206" s="3"/>
      <c r="W206" s="3"/>
      <c r="X206" s="3"/>
      <c r="Y206" s="3"/>
    </row>
    <row r="207" spans="1:25" ht="21" customHeight="1" x14ac:dyDescent="0.4">
      <c r="B207" s="11"/>
    </row>
    <row r="208" spans="1:25" ht="21" customHeight="1" x14ac:dyDescent="0.4">
      <c r="B208" s="8"/>
      <c r="T208" s="3"/>
      <c r="U208" s="3"/>
      <c r="V208" s="3"/>
      <c r="W208" s="3"/>
      <c r="X208" s="3"/>
      <c r="Y208" s="3"/>
    </row>
    <row r="209" spans="2:25" ht="21" customHeight="1" x14ac:dyDescent="0.4">
      <c r="B209" s="11"/>
    </row>
    <row r="210" spans="2:25" ht="21" customHeight="1" x14ac:dyDescent="0.4">
      <c r="B210" s="8"/>
      <c r="C210" s="12"/>
      <c r="T210" s="3"/>
      <c r="U210" s="3"/>
      <c r="V210" s="3"/>
      <c r="W210" s="3"/>
      <c r="X210" s="3"/>
      <c r="Y210" s="3"/>
    </row>
    <row r="211" spans="2:25" ht="21" customHeight="1" x14ac:dyDescent="0.4">
      <c r="B211" s="11"/>
      <c r="C211" s="12"/>
    </row>
    <row r="212" spans="2:25" ht="21" customHeight="1" x14ac:dyDescent="0.4">
      <c r="B212" s="8"/>
      <c r="C212" s="12"/>
      <c r="T212" s="3"/>
      <c r="U212" s="3"/>
      <c r="V212" s="3"/>
      <c r="W212" s="3"/>
      <c r="X212" s="3"/>
      <c r="Y212" s="3"/>
    </row>
    <row r="213" spans="2:25" ht="21" customHeight="1" x14ac:dyDescent="0.4">
      <c r="B213" s="11"/>
      <c r="C213" s="12"/>
      <c r="T213" s="3"/>
      <c r="U213" s="3"/>
      <c r="V213" s="3"/>
      <c r="W213" s="3"/>
      <c r="X213" s="3"/>
      <c r="Y213" s="3"/>
    </row>
    <row r="214" spans="2:25" ht="21" customHeight="1" x14ac:dyDescent="0.4">
      <c r="B214" s="8"/>
      <c r="T214" s="3"/>
      <c r="U214" s="3"/>
      <c r="V214" s="3"/>
      <c r="W214" s="3"/>
      <c r="X214" s="3"/>
      <c r="Y214" s="3"/>
    </row>
    <row r="215" spans="2:25" ht="21" customHeight="1" x14ac:dyDescent="0.4">
      <c r="B215" s="11"/>
    </row>
    <row r="216" spans="2:25" ht="21" customHeight="1" x14ac:dyDescent="0.4">
      <c r="B216" s="8"/>
    </row>
    <row r="217" spans="2:25" ht="21" customHeight="1" x14ac:dyDescent="0.4">
      <c r="B217" s="11"/>
    </row>
    <row r="218" spans="2:25" ht="21" customHeight="1" x14ac:dyDescent="0.4">
      <c r="B218" s="8"/>
    </row>
    <row r="219" spans="2:25" ht="21" customHeight="1" x14ac:dyDescent="0.4">
      <c r="B219" s="11"/>
    </row>
    <row r="220" spans="2:25" ht="21" customHeight="1" x14ac:dyDescent="0.4">
      <c r="B220" s="8"/>
    </row>
    <row r="221" spans="2:25" ht="21" customHeight="1" x14ac:dyDescent="0.4">
      <c r="B221" s="11"/>
    </row>
    <row r="222" spans="2:25" ht="21" customHeight="1" x14ac:dyDescent="0.4">
      <c r="B222" s="8"/>
    </row>
    <row r="223" spans="2:25" ht="21" customHeight="1" x14ac:dyDescent="0.4">
      <c r="B223" s="11"/>
    </row>
    <row r="224" spans="2:25" ht="21" customHeight="1" x14ac:dyDescent="0.4">
      <c r="B224" s="8"/>
    </row>
    <row r="225" spans="2:25" ht="21" customHeight="1" x14ac:dyDescent="0.4">
      <c r="B225" s="11"/>
    </row>
    <row r="226" spans="2:25" ht="21" customHeight="1" x14ac:dyDescent="0.4">
      <c r="B226" s="8"/>
    </row>
    <row r="227" spans="2:25" ht="21" customHeight="1" x14ac:dyDescent="0.4">
      <c r="B227" s="11"/>
    </row>
    <row r="228" spans="2:25" ht="21" customHeight="1" x14ac:dyDescent="0.4">
      <c r="B228" s="8"/>
      <c r="T228" s="4"/>
      <c r="U228" s="4"/>
      <c r="V228" s="4"/>
      <c r="W228" s="4"/>
      <c r="X228" s="4"/>
      <c r="Y228" s="4"/>
    </row>
    <row r="229" spans="2:25" ht="21" customHeight="1" x14ac:dyDescent="0.4">
      <c r="B229" s="11"/>
      <c r="T229" s="4"/>
      <c r="U229" s="4"/>
      <c r="V229" s="4"/>
      <c r="W229" s="4"/>
      <c r="X229" s="4"/>
      <c r="Y229" s="4"/>
    </row>
    <row r="230" spans="2:25" ht="21" customHeight="1" x14ac:dyDescent="0.4">
      <c r="B230" s="8"/>
    </row>
    <row r="231" spans="2:25" ht="21" customHeight="1" x14ac:dyDescent="0.4">
      <c r="B231" s="11"/>
    </row>
    <row r="232" spans="2:25" ht="21" customHeight="1" x14ac:dyDescent="0.4">
      <c r="B232" s="8"/>
    </row>
    <row r="233" spans="2:25" ht="21" customHeight="1" x14ac:dyDescent="0.4">
      <c r="B233" s="11"/>
    </row>
    <row r="234" spans="2:25" ht="21" customHeight="1" x14ac:dyDescent="0.4">
      <c r="B234" s="8"/>
    </row>
    <row r="235" spans="2:25" ht="21" customHeight="1" x14ac:dyDescent="0.4">
      <c r="B235" s="11"/>
    </row>
    <row r="236" spans="2:25" ht="21" customHeight="1" x14ac:dyDescent="0.4">
      <c r="B236" s="8"/>
    </row>
    <row r="237" spans="2:25" ht="21" customHeight="1" x14ac:dyDescent="0.4">
      <c r="B237" s="11"/>
    </row>
    <row r="238" spans="2:25" ht="21" customHeight="1" x14ac:dyDescent="0.4">
      <c r="B238" s="8"/>
    </row>
    <row r="239" spans="2:25" ht="21" customHeight="1" x14ac:dyDescent="0.4">
      <c r="B239" s="11"/>
    </row>
    <row r="240" spans="2:25" ht="21" customHeight="1" x14ac:dyDescent="0.4">
      <c r="B240" s="8"/>
    </row>
    <row r="241" spans="2:2" ht="21" customHeight="1" x14ac:dyDescent="0.4">
      <c r="B241" s="11"/>
    </row>
    <row r="242" spans="2:2" ht="21" customHeight="1" x14ac:dyDescent="0.4">
      <c r="B242" s="8"/>
    </row>
    <row r="243" spans="2:2" ht="21" customHeight="1" x14ac:dyDescent="0.4">
      <c r="B243" s="11"/>
    </row>
    <row r="244" spans="2:2" ht="21" customHeight="1" x14ac:dyDescent="0.4">
      <c r="B244" s="8"/>
    </row>
    <row r="245" spans="2:2" ht="21" customHeight="1" x14ac:dyDescent="0.4">
      <c r="B245" s="11"/>
    </row>
    <row r="246" spans="2:2" ht="21" customHeight="1" x14ac:dyDescent="0.4">
      <c r="B246" s="8"/>
    </row>
    <row r="247" spans="2:2" ht="21" customHeight="1" x14ac:dyDescent="0.4">
      <c r="B247" s="11"/>
    </row>
    <row r="248" spans="2:2" ht="21" customHeight="1" x14ac:dyDescent="0.4">
      <c r="B248" s="8"/>
    </row>
    <row r="249" spans="2:2" ht="21" customHeight="1" x14ac:dyDescent="0.4">
      <c r="B249" s="11"/>
    </row>
    <row r="250" spans="2:2" ht="21" customHeight="1" x14ac:dyDescent="0.4">
      <c r="B250" s="8"/>
    </row>
    <row r="251" spans="2:2" ht="21" customHeight="1" x14ac:dyDescent="0.4">
      <c r="B251" s="11"/>
    </row>
    <row r="252" spans="2:2" ht="21" customHeight="1" x14ac:dyDescent="0.4">
      <c r="B252" s="8"/>
    </row>
    <row r="253" spans="2:2" ht="21" customHeight="1" x14ac:dyDescent="0.4">
      <c r="B253" s="11"/>
    </row>
    <row r="254" spans="2:2" ht="21" customHeight="1" x14ac:dyDescent="0.4">
      <c r="B254" s="8"/>
    </row>
    <row r="255" spans="2:2" ht="21" customHeight="1" x14ac:dyDescent="0.4">
      <c r="B255" s="11"/>
    </row>
    <row r="256" spans="2:2" ht="21" customHeight="1" x14ac:dyDescent="0.4">
      <c r="B256" s="8"/>
    </row>
    <row r="257" spans="2:2" ht="21" customHeight="1" x14ac:dyDescent="0.4">
      <c r="B257" s="11"/>
    </row>
    <row r="258" spans="2:2" ht="21" customHeight="1" x14ac:dyDescent="0.4">
      <c r="B258" s="8"/>
    </row>
    <row r="259" spans="2:2" ht="21" customHeight="1" x14ac:dyDescent="0.4">
      <c r="B259" s="11"/>
    </row>
    <row r="260" spans="2:2" ht="21" customHeight="1" x14ac:dyDescent="0.4">
      <c r="B260" s="8"/>
    </row>
    <row r="261" spans="2:2" ht="21" customHeight="1" x14ac:dyDescent="0.4">
      <c r="B261" s="11"/>
    </row>
    <row r="262" spans="2:2" ht="21" customHeight="1" x14ac:dyDescent="0.4">
      <c r="B262" s="8"/>
    </row>
    <row r="263" spans="2:2" ht="21" customHeight="1" x14ac:dyDescent="0.4">
      <c r="B263" s="11"/>
    </row>
    <row r="264" spans="2:2" ht="21" customHeight="1" x14ac:dyDescent="0.4">
      <c r="B264" s="8"/>
    </row>
    <row r="265" spans="2:2" ht="21" customHeight="1" x14ac:dyDescent="0.4">
      <c r="B265" s="11"/>
    </row>
    <row r="266" spans="2:2" ht="21" customHeight="1" x14ac:dyDescent="0.4">
      <c r="B266" s="8"/>
    </row>
    <row r="267" spans="2:2" ht="21" customHeight="1" x14ac:dyDescent="0.4">
      <c r="B267" s="11"/>
    </row>
    <row r="268" spans="2:2" ht="21" customHeight="1" x14ac:dyDescent="0.4">
      <c r="B268" s="8"/>
    </row>
    <row r="269" spans="2:2" ht="21" customHeight="1" x14ac:dyDescent="0.4">
      <c r="B269" s="11"/>
    </row>
    <row r="270" spans="2:2" ht="21" customHeight="1" x14ac:dyDescent="0.4">
      <c r="B270" s="8"/>
    </row>
    <row r="271" spans="2:2" ht="21" customHeight="1" x14ac:dyDescent="0.4">
      <c r="B271" s="11"/>
    </row>
    <row r="272" spans="2:2" ht="21" customHeight="1" x14ac:dyDescent="0.4">
      <c r="B272" s="8"/>
    </row>
    <row r="273" spans="2:2" ht="21" customHeight="1" x14ac:dyDescent="0.4">
      <c r="B273" s="11"/>
    </row>
    <row r="274" spans="2:2" ht="21" customHeight="1" x14ac:dyDescent="0.4">
      <c r="B274" s="8"/>
    </row>
    <row r="275" spans="2:2" ht="21" customHeight="1" x14ac:dyDescent="0.4">
      <c r="B275" s="11"/>
    </row>
    <row r="276" spans="2:2" ht="21" customHeight="1" x14ac:dyDescent="0.4">
      <c r="B276" s="8"/>
    </row>
    <row r="277" spans="2:2" ht="21" customHeight="1" x14ac:dyDescent="0.4">
      <c r="B277" s="11"/>
    </row>
    <row r="278" spans="2:2" ht="21" customHeight="1" x14ac:dyDescent="0.4">
      <c r="B278" s="8"/>
    </row>
    <row r="279" spans="2:2" ht="21" customHeight="1" x14ac:dyDescent="0.4">
      <c r="B279" s="11"/>
    </row>
    <row r="280" spans="2:2" ht="21" customHeight="1" x14ac:dyDescent="0.4">
      <c r="B280" s="8"/>
    </row>
    <row r="281" spans="2:2" ht="21" customHeight="1" x14ac:dyDescent="0.4">
      <c r="B281" s="11"/>
    </row>
    <row r="282" spans="2:2" ht="21" customHeight="1" x14ac:dyDescent="0.4">
      <c r="B282" s="8"/>
    </row>
    <row r="283" spans="2:2" ht="21" customHeight="1" x14ac:dyDescent="0.4">
      <c r="B283" s="11"/>
    </row>
    <row r="284" spans="2:2" ht="21" customHeight="1" x14ac:dyDescent="0.4">
      <c r="B284" s="8"/>
    </row>
    <row r="285" spans="2:2" ht="21" customHeight="1" x14ac:dyDescent="0.4">
      <c r="B285" s="11"/>
    </row>
    <row r="286" spans="2:2" ht="21" customHeight="1" x14ac:dyDescent="0.4">
      <c r="B286" s="8"/>
    </row>
    <row r="287" spans="2:2" ht="21" customHeight="1" x14ac:dyDescent="0.4">
      <c r="B287" s="11"/>
    </row>
    <row r="288" spans="2:2" ht="21" customHeight="1" x14ac:dyDescent="0.4">
      <c r="B288" s="8"/>
    </row>
    <row r="289" spans="2:2" ht="21" customHeight="1" x14ac:dyDescent="0.4">
      <c r="B289" s="11"/>
    </row>
    <row r="290" spans="2:2" ht="21" customHeight="1" x14ac:dyDescent="0.4">
      <c r="B290" s="8"/>
    </row>
    <row r="291" spans="2:2" ht="21" customHeight="1" x14ac:dyDescent="0.4">
      <c r="B291" s="11"/>
    </row>
    <row r="292" spans="2:2" ht="21" customHeight="1" x14ac:dyDescent="0.4">
      <c r="B292" s="8"/>
    </row>
    <row r="293" spans="2:2" ht="21" customHeight="1" x14ac:dyDescent="0.4">
      <c r="B293" s="11"/>
    </row>
    <row r="294" spans="2:2" ht="21" customHeight="1" x14ac:dyDescent="0.4">
      <c r="B294" s="8"/>
    </row>
    <row r="295" spans="2:2" ht="21" customHeight="1" x14ac:dyDescent="0.4">
      <c r="B295" s="11"/>
    </row>
    <row r="296" spans="2:2" ht="21" customHeight="1" x14ac:dyDescent="0.4">
      <c r="B296" s="8"/>
    </row>
    <row r="297" spans="2:2" ht="21" customHeight="1" x14ac:dyDescent="0.4">
      <c r="B297" s="11"/>
    </row>
    <row r="298" spans="2:2" ht="21" customHeight="1" x14ac:dyDescent="0.4">
      <c r="B298" s="8"/>
    </row>
    <row r="299" spans="2:2" ht="21" customHeight="1" x14ac:dyDescent="0.4">
      <c r="B299" s="11"/>
    </row>
    <row r="300" spans="2:2" ht="21" customHeight="1" x14ac:dyDescent="0.4">
      <c r="B300" s="8"/>
    </row>
    <row r="301" spans="2:2" ht="21" customHeight="1" x14ac:dyDescent="0.4">
      <c r="B301" s="11"/>
    </row>
    <row r="302" spans="2:2" ht="21" customHeight="1" x14ac:dyDescent="0.4">
      <c r="B302" s="8"/>
    </row>
    <row r="303" spans="2:2" ht="21" customHeight="1" x14ac:dyDescent="0.4">
      <c r="B303" s="11"/>
    </row>
    <row r="304" spans="2:2" ht="21" customHeight="1" x14ac:dyDescent="0.4">
      <c r="B304" s="8"/>
    </row>
    <row r="305" spans="2:2" ht="21" customHeight="1" x14ac:dyDescent="0.4">
      <c r="B305" s="11"/>
    </row>
    <row r="306" spans="2:2" ht="21" customHeight="1" x14ac:dyDescent="0.4">
      <c r="B306" s="8"/>
    </row>
    <row r="307" spans="2:2" ht="21" customHeight="1" x14ac:dyDescent="0.4">
      <c r="B307" s="11"/>
    </row>
    <row r="308" spans="2:2" ht="21" customHeight="1" x14ac:dyDescent="0.4">
      <c r="B308" s="8"/>
    </row>
    <row r="309" spans="2:2" ht="21" customHeight="1" x14ac:dyDescent="0.4">
      <c r="B309" s="11"/>
    </row>
    <row r="310" spans="2:2" ht="21" customHeight="1" x14ac:dyDescent="0.4">
      <c r="B310" s="8"/>
    </row>
    <row r="311" spans="2:2" ht="21" customHeight="1" x14ac:dyDescent="0.4">
      <c r="B311" s="11"/>
    </row>
    <row r="312" spans="2:2" ht="21" customHeight="1" x14ac:dyDescent="0.4">
      <c r="B312" s="8"/>
    </row>
    <row r="313" spans="2:2" ht="21" customHeight="1" x14ac:dyDescent="0.4">
      <c r="B313" s="11"/>
    </row>
    <row r="314" spans="2:2" ht="21" customHeight="1" x14ac:dyDescent="0.4">
      <c r="B314" s="8"/>
    </row>
    <row r="315" spans="2:2" ht="21" customHeight="1" x14ac:dyDescent="0.4">
      <c r="B315" s="11"/>
    </row>
    <row r="316" spans="2:2" ht="21" customHeight="1" x14ac:dyDescent="0.4">
      <c r="B316" s="8"/>
    </row>
    <row r="317" spans="2:2" ht="21" customHeight="1" x14ac:dyDescent="0.4">
      <c r="B317" s="11"/>
    </row>
    <row r="318" spans="2:2" ht="21" customHeight="1" x14ac:dyDescent="0.4">
      <c r="B318" s="8"/>
    </row>
    <row r="319" spans="2:2" ht="21" customHeight="1" x14ac:dyDescent="0.4">
      <c r="B319" s="11"/>
    </row>
    <row r="320" spans="2:2" ht="21" customHeight="1" x14ac:dyDescent="0.4">
      <c r="B320" s="8"/>
    </row>
    <row r="321" spans="2:2" ht="21" customHeight="1" x14ac:dyDescent="0.4">
      <c r="B321" s="11"/>
    </row>
    <row r="322" spans="2:2" ht="21" customHeight="1" x14ac:dyDescent="0.4">
      <c r="B322" s="8"/>
    </row>
    <row r="323" spans="2:2" ht="21" customHeight="1" x14ac:dyDescent="0.4">
      <c r="B323" s="11"/>
    </row>
    <row r="324" spans="2:2" ht="21" customHeight="1" x14ac:dyDescent="0.4">
      <c r="B324" s="8"/>
    </row>
    <row r="325" spans="2:2" ht="21" customHeight="1" x14ac:dyDescent="0.4">
      <c r="B325" s="11"/>
    </row>
    <row r="326" spans="2:2" ht="21" customHeight="1" x14ac:dyDescent="0.4">
      <c r="B326" s="8"/>
    </row>
    <row r="327" spans="2:2" ht="21" customHeight="1" x14ac:dyDescent="0.4">
      <c r="B327" s="11"/>
    </row>
    <row r="328" spans="2:2" ht="21" customHeight="1" x14ac:dyDescent="0.4">
      <c r="B328" s="8"/>
    </row>
    <row r="329" spans="2:2" ht="21" customHeight="1" x14ac:dyDescent="0.4">
      <c r="B329" s="11"/>
    </row>
    <row r="330" spans="2:2" ht="21" customHeight="1" x14ac:dyDescent="0.4">
      <c r="B330" s="8"/>
    </row>
    <row r="331" spans="2:2" ht="21" customHeight="1" x14ac:dyDescent="0.4">
      <c r="B331" s="11"/>
    </row>
    <row r="332" spans="2:2" ht="21" customHeight="1" x14ac:dyDescent="0.4">
      <c r="B332" s="8"/>
    </row>
    <row r="333" spans="2:2" ht="21" customHeight="1" x14ac:dyDescent="0.4">
      <c r="B333" s="11"/>
    </row>
    <row r="334" spans="2:2" ht="21" customHeight="1" x14ac:dyDescent="0.4">
      <c r="B334" s="8"/>
    </row>
    <row r="335" spans="2:2" ht="21" customHeight="1" x14ac:dyDescent="0.4">
      <c r="B335" s="11"/>
    </row>
    <row r="336" spans="2:2" ht="21" customHeight="1" x14ac:dyDescent="0.4">
      <c r="B336" s="8"/>
    </row>
    <row r="337" spans="2:2" ht="21" customHeight="1" x14ac:dyDescent="0.4">
      <c r="B337" s="11"/>
    </row>
    <row r="338" spans="2:2" ht="21" customHeight="1" x14ac:dyDescent="0.4">
      <c r="B338" s="8"/>
    </row>
    <row r="339" spans="2:2" ht="21" customHeight="1" x14ac:dyDescent="0.4">
      <c r="B339" s="11"/>
    </row>
    <row r="340" spans="2:2" ht="21" customHeight="1" x14ac:dyDescent="0.4">
      <c r="B340" s="8"/>
    </row>
    <row r="341" spans="2:2" ht="21" customHeight="1" x14ac:dyDescent="0.4">
      <c r="B341" s="11"/>
    </row>
    <row r="342" spans="2:2" ht="21" customHeight="1" x14ac:dyDescent="0.4">
      <c r="B342" s="8"/>
    </row>
    <row r="343" spans="2:2" ht="21" customHeight="1" x14ac:dyDescent="0.4">
      <c r="B343" s="11"/>
    </row>
    <row r="344" spans="2:2" ht="21" customHeight="1" x14ac:dyDescent="0.4">
      <c r="B344" s="8"/>
    </row>
    <row r="345" spans="2:2" ht="21" customHeight="1" x14ac:dyDescent="0.4">
      <c r="B345" s="11"/>
    </row>
    <row r="346" spans="2:2" ht="21" customHeight="1" x14ac:dyDescent="0.4">
      <c r="B346" s="8"/>
    </row>
    <row r="347" spans="2:2" ht="21" customHeight="1" x14ac:dyDescent="0.4">
      <c r="B347" s="11"/>
    </row>
    <row r="348" spans="2:2" ht="21" customHeight="1" x14ac:dyDescent="0.4">
      <c r="B348" s="8"/>
    </row>
    <row r="349" spans="2:2" ht="21" customHeight="1" x14ac:dyDescent="0.4">
      <c r="B349" s="11"/>
    </row>
    <row r="350" spans="2:2" ht="21" customHeight="1" x14ac:dyDescent="0.4">
      <c r="B350" s="8"/>
    </row>
    <row r="351" spans="2:2" ht="21" customHeight="1" x14ac:dyDescent="0.4">
      <c r="B351" s="11"/>
    </row>
    <row r="352" spans="2:2" ht="21" customHeight="1" x14ac:dyDescent="0.4">
      <c r="B352" s="8"/>
    </row>
    <row r="353" spans="2:2" ht="21" customHeight="1" x14ac:dyDescent="0.4">
      <c r="B353" s="11"/>
    </row>
    <row r="354" spans="2:2" ht="21" customHeight="1" x14ac:dyDescent="0.4">
      <c r="B354" s="8"/>
    </row>
    <row r="355" spans="2:2" ht="21" customHeight="1" x14ac:dyDescent="0.4">
      <c r="B355" s="11"/>
    </row>
    <row r="356" spans="2:2" ht="21" customHeight="1" x14ac:dyDescent="0.4">
      <c r="B356" s="8"/>
    </row>
    <row r="357" spans="2:2" ht="21" customHeight="1" x14ac:dyDescent="0.4">
      <c r="B357" s="11"/>
    </row>
    <row r="358" spans="2:2" ht="21" customHeight="1" x14ac:dyDescent="0.4">
      <c r="B358" s="8"/>
    </row>
    <row r="359" spans="2:2" ht="21" customHeight="1" x14ac:dyDescent="0.4">
      <c r="B359" s="11"/>
    </row>
    <row r="360" spans="2:2" ht="21" customHeight="1" x14ac:dyDescent="0.4">
      <c r="B360" s="8"/>
    </row>
    <row r="361" spans="2:2" ht="21" customHeight="1" x14ac:dyDescent="0.4">
      <c r="B361" s="11"/>
    </row>
    <row r="362" spans="2:2" ht="21" customHeight="1" x14ac:dyDescent="0.4">
      <c r="B362" s="8"/>
    </row>
    <row r="363" spans="2:2" ht="21" customHeight="1" x14ac:dyDescent="0.4">
      <c r="B363" s="11"/>
    </row>
    <row r="364" spans="2:2" ht="21" customHeight="1" x14ac:dyDescent="0.4">
      <c r="B364" s="8"/>
    </row>
    <row r="365" spans="2:2" ht="21" customHeight="1" x14ac:dyDescent="0.4">
      <c r="B365" s="11"/>
    </row>
    <row r="366" spans="2:2" ht="21" customHeight="1" x14ac:dyDescent="0.4">
      <c r="B366" s="8"/>
    </row>
    <row r="367" spans="2:2" ht="21" customHeight="1" x14ac:dyDescent="0.4">
      <c r="B367" s="11"/>
    </row>
    <row r="368" spans="2:2" ht="21" customHeight="1" x14ac:dyDescent="0.4">
      <c r="B368" s="8"/>
    </row>
    <row r="369" spans="2:2" ht="21" customHeight="1" x14ac:dyDescent="0.4">
      <c r="B369" s="11"/>
    </row>
    <row r="370" spans="2:2" ht="21" customHeight="1" x14ac:dyDescent="0.4">
      <c r="B370" s="8"/>
    </row>
    <row r="371" spans="2:2" ht="21" customHeight="1" x14ac:dyDescent="0.4">
      <c r="B371" s="11"/>
    </row>
    <row r="372" spans="2:2" ht="21" customHeight="1" x14ac:dyDescent="0.4">
      <c r="B372" s="8"/>
    </row>
    <row r="373" spans="2:2" ht="21" customHeight="1" x14ac:dyDescent="0.4">
      <c r="B373" s="11"/>
    </row>
    <row r="374" spans="2:2" ht="21" customHeight="1" x14ac:dyDescent="0.4">
      <c r="B374" s="8"/>
    </row>
    <row r="375" spans="2:2" ht="21" customHeight="1" x14ac:dyDescent="0.4">
      <c r="B375" s="11"/>
    </row>
    <row r="376" spans="2:2" ht="21" customHeight="1" x14ac:dyDescent="0.4">
      <c r="B376" s="8"/>
    </row>
    <row r="377" spans="2:2" ht="21" customHeight="1" x14ac:dyDescent="0.4">
      <c r="B377" s="11"/>
    </row>
    <row r="378" spans="2:2" ht="21" customHeight="1" x14ac:dyDescent="0.4">
      <c r="B378" s="8"/>
    </row>
    <row r="379" spans="2:2" ht="21" customHeight="1" x14ac:dyDescent="0.4">
      <c r="B379" s="11"/>
    </row>
    <row r="380" spans="2:2" ht="21" customHeight="1" x14ac:dyDescent="0.4">
      <c r="B380" s="8"/>
    </row>
    <row r="381" spans="2:2" ht="21" customHeight="1" x14ac:dyDescent="0.4">
      <c r="B381" s="11"/>
    </row>
    <row r="382" spans="2:2" ht="21" customHeight="1" x14ac:dyDescent="0.4">
      <c r="B382" s="8"/>
    </row>
    <row r="383" spans="2:2" ht="21" customHeight="1" x14ac:dyDescent="0.4">
      <c r="B383" s="11"/>
    </row>
    <row r="384" spans="2:2" ht="21" customHeight="1" x14ac:dyDescent="0.4">
      <c r="B384" s="8"/>
    </row>
    <row r="385" spans="2:2" ht="21" customHeight="1" x14ac:dyDescent="0.4">
      <c r="B385" s="11"/>
    </row>
    <row r="386" spans="2:2" ht="21" customHeight="1" x14ac:dyDescent="0.4">
      <c r="B386" s="8"/>
    </row>
  </sheetData>
  <mergeCells count="1179">
    <mergeCell ref="N130:N131"/>
    <mergeCell ref="N132:N133"/>
    <mergeCell ref="N134:N135"/>
    <mergeCell ref="N136:N137"/>
    <mergeCell ref="N138:N139"/>
    <mergeCell ref="N140:N141"/>
    <mergeCell ref="N142:N143"/>
    <mergeCell ref="N144:N145"/>
    <mergeCell ref="N146:N147"/>
    <mergeCell ref="N148:N149"/>
    <mergeCell ref="N150:N151"/>
    <mergeCell ref="N152:N153"/>
    <mergeCell ref="N154:N155"/>
    <mergeCell ref="N156:N157"/>
    <mergeCell ref="N158:N159"/>
    <mergeCell ref="N160:N161"/>
    <mergeCell ref="N162:N163"/>
    <mergeCell ref="N96:N97"/>
    <mergeCell ref="N98:N99"/>
    <mergeCell ref="N100:N101"/>
    <mergeCell ref="N102:N103"/>
    <mergeCell ref="N104:N105"/>
    <mergeCell ref="N106:N107"/>
    <mergeCell ref="N108:N109"/>
    <mergeCell ref="N110:N111"/>
    <mergeCell ref="N112:N113"/>
    <mergeCell ref="N114:N115"/>
    <mergeCell ref="N116:N117"/>
    <mergeCell ref="N118:N119"/>
    <mergeCell ref="N120:N121"/>
    <mergeCell ref="N122:N123"/>
    <mergeCell ref="N124:N125"/>
    <mergeCell ref="N126:N127"/>
    <mergeCell ref="N128:N129"/>
    <mergeCell ref="N62:N63"/>
    <mergeCell ref="N64:N65"/>
    <mergeCell ref="N66:N67"/>
    <mergeCell ref="N68:N69"/>
    <mergeCell ref="N70:N71"/>
    <mergeCell ref="N72:N73"/>
    <mergeCell ref="N74:N75"/>
    <mergeCell ref="N76:N77"/>
    <mergeCell ref="N78:N79"/>
    <mergeCell ref="N80:N81"/>
    <mergeCell ref="N82:N83"/>
    <mergeCell ref="N84:N85"/>
    <mergeCell ref="N86:N87"/>
    <mergeCell ref="N88:N89"/>
    <mergeCell ref="N90:N91"/>
    <mergeCell ref="N92:N93"/>
    <mergeCell ref="N94:N95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N60:N61"/>
    <mergeCell ref="N164:N165"/>
    <mergeCell ref="N166:N167"/>
    <mergeCell ref="N168:N169"/>
    <mergeCell ref="N170:N171"/>
    <mergeCell ref="N172:N173"/>
    <mergeCell ref="N174:N175"/>
    <mergeCell ref="N176:N177"/>
    <mergeCell ref="N178:N179"/>
    <mergeCell ref="N180:N181"/>
    <mergeCell ref="N182:N183"/>
    <mergeCell ref="N184:N185"/>
    <mergeCell ref="N186:N187"/>
    <mergeCell ref="O164:O165"/>
    <mergeCell ref="O166:O167"/>
    <mergeCell ref="O168:O169"/>
    <mergeCell ref="L4:M4"/>
    <mergeCell ref="O170:O171"/>
    <mergeCell ref="O172:O173"/>
    <mergeCell ref="O174:O175"/>
    <mergeCell ref="O176:O177"/>
    <mergeCell ref="O178:O179"/>
    <mergeCell ref="O180:O181"/>
    <mergeCell ref="O182:O183"/>
    <mergeCell ref="O184:O185"/>
    <mergeCell ref="O186:O187"/>
    <mergeCell ref="O130:O131"/>
    <mergeCell ref="O132:O133"/>
    <mergeCell ref="O134:O135"/>
    <mergeCell ref="O136:O137"/>
    <mergeCell ref="O138:O139"/>
    <mergeCell ref="O140:O141"/>
    <mergeCell ref="O142:O143"/>
    <mergeCell ref="O144:O145"/>
    <mergeCell ref="O146:O147"/>
    <mergeCell ref="O148:O149"/>
    <mergeCell ref="O150:O151"/>
    <mergeCell ref="O152:O153"/>
    <mergeCell ref="O154:O155"/>
    <mergeCell ref="O156:O157"/>
    <mergeCell ref="O158:O159"/>
    <mergeCell ref="O160:O161"/>
    <mergeCell ref="O162:O163"/>
    <mergeCell ref="O96:O97"/>
    <mergeCell ref="O98:O99"/>
    <mergeCell ref="O100:O101"/>
    <mergeCell ref="O102:O103"/>
    <mergeCell ref="O104:O105"/>
    <mergeCell ref="O106:O107"/>
    <mergeCell ref="O108:O109"/>
    <mergeCell ref="O110:O111"/>
    <mergeCell ref="O112:O113"/>
    <mergeCell ref="O114:O115"/>
    <mergeCell ref="O116:O117"/>
    <mergeCell ref="O118:O119"/>
    <mergeCell ref="O120:O121"/>
    <mergeCell ref="O122:O123"/>
    <mergeCell ref="O124:O125"/>
    <mergeCell ref="O126:O127"/>
    <mergeCell ref="O128:O129"/>
    <mergeCell ref="O62:O63"/>
    <mergeCell ref="O64:O65"/>
    <mergeCell ref="O66:O67"/>
    <mergeCell ref="O68:O69"/>
    <mergeCell ref="O70:O71"/>
    <mergeCell ref="O72:O73"/>
    <mergeCell ref="O74:O75"/>
    <mergeCell ref="O76:O77"/>
    <mergeCell ref="O78:O79"/>
    <mergeCell ref="O80:O81"/>
    <mergeCell ref="O82:O83"/>
    <mergeCell ref="O84:O85"/>
    <mergeCell ref="O86:O87"/>
    <mergeCell ref="O88:O89"/>
    <mergeCell ref="O90:O91"/>
    <mergeCell ref="O92:O93"/>
    <mergeCell ref="O94:O95"/>
    <mergeCell ref="O28:O29"/>
    <mergeCell ref="O30:O31"/>
    <mergeCell ref="O32:O33"/>
    <mergeCell ref="O34:O35"/>
    <mergeCell ref="O36:O37"/>
    <mergeCell ref="O38:O39"/>
    <mergeCell ref="O40:O41"/>
    <mergeCell ref="O42:O43"/>
    <mergeCell ref="O44:O45"/>
    <mergeCell ref="O46:O47"/>
    <mergeCell ref="O48:O49"/>
    <mergeCell ref="O50:O51"/>
    <mergeCell ref="O52:O53"/>
    <mergeCell ref="O54:O55"/>
    <mergeCell ref="O56:O57"/>
    <mergeCell ref="O58:O59"/>
    <mergeCell ref="O60:O61"/>
    <mergeCell ref="A2:M2"/>
    <mergeCell ref="A4:B4"/>
    <mergeCell ref="C4:H4"/>
    <mergeCell ref="A6:A7"/>
    <mergeCell ref="B6:I6"/>
    <mergeCell ref="J6:M6"/>
    <mergeCell ref="K7:L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F10:F11"/>
    <mergeCell ref="G10:G11"/>
    <mergeCell ref="H10:H11"/>
    <mergeCell ref="I10:I11"/>
    <mergeCell ref="J10:J11"/>
    <mergeCell ref="M10:M11"/>
    <mergeCell ref="G8:G9"/>
    <mergeCell ref="H8:H9"/>
    <mergeCell ref="I8:I9"/>
    <mergeCell ref="J8:J9"/>
    <mergeCell ref="M8:M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F8:F9"/>
    <mergeCell ref="F14:F15"/>
    <mergeCell ref="G14:G15"/>
    <mergeCell ref="H14:H15"/>
    <mergeCell ref="I14:I15"/>
    <mergeCell ref="J14:J15"/>
    <mergeCell ref="M14:M15"/>
    <mergeCell ref="G12:G13"/>
    <mergeCell ref="H12:H13"/>
    <mergeCell ref="I12:I13"/>
    <mergeCell ref="J12:J13"/>
    <mergeCell ref="M12:M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F12:F13"/>
    <mergeCell ref="F18:F19"/>
    <mergeCell ref="G18:G19"/>
    <mergeCell ref="H18:H19"/>
    <mergeCell ref="I18:I19"/>
    <mergeCell ref="J18:J19"/>
    <mergeCell ref="M18:M19"/>
    <mergeCell ref="G16:G17"/>
    <mergeCell ref="H16:H17"/>
    <mergeCell ref="I16:I17"/>
    <mergeCell ref="J16:J17"/>
    <mergeCell ref="M16:M17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F16:F17"/>
    <mergeCell ref="F22:F23"/>
    <mergeCell ref="G22:G23"/>
    <mergeCell ref="H22:H23"/>
    <mergeCell ref="I22:I23"/>
    <mergeCell ref="J22:J23"/>
    <mergeCell ref="M22:M23"/>
    <mergeCell ref="G20:G21"/>
    <mergeCell ref="H20:H21"/>
    <mergeCell ref="I20:I21"/>
    <mergeCell ref="J20:J21"/>
    <mergeCell ref="M20:M21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F20:F21"/>
    <mergeCell ref="F26:F27"/>
    <mergeCell ref="G26:G27"/>
    <mergeCell ref="H26:H27"/>
    <mergeCell ref="I26:I27"/>
    <mergeCell ref="J26:J27"/>
    <mergeCell ref="M26:M27"/>
    <mergeCell ref="G24:G25"/>
    <mergeCell ref="H24:H25"/>
    <mergeCell ref="I24:I25"/>
    <mergeCell ref="J24:J25"/>
    <mergeCell ref="M24:M25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F24:F25"/>
    <mergeCell ref="F30:F31"/>
    <mergeCell ref="G30:G31"/>
    <mergeCell ref="H30:H31"/>
    <mergeCell ref="I30:I31"/>
    <mergeCell ref="J30:J31"/>
    <mergeCell ref="M30:M31"/>
    <mergeCell ref="G28:G29"/>
    <mergeCell ref="H28:H29"/>
    <mergeCell ref="I28:I29"/>
    <mergeCell ref="J28:J29"/>
    <mergeCell ref="M28:M29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F28:F29"/>
    <mergeCell ref="F34:F35"/>
    <mergeCell ref="G34:G35"/>
    <mergeCell ref="H34:H35"/>
    <mergeCell ref="I34:I35"/>
    <mergeCell ref="J34:J35"/>
    <mergeCell ref="M34:M35"/>
    <mergeCell ref="G32:G33"/>
    <mergeCell ref="H32:H33"/>
    <mergeCell ref="I32:I33"/>
    <mergeCell ref="J32:J33"/>
    <mergeCell ref="M32:M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F32:F33"/>
    <mergeCell ref="F38:F39"/>
    <mergeCell ref="G38:G39"/>
    <mergeCell ref="H38:H39"/>
    <mergeCell ref="I38:I39"/>
    <mergeCell ref="J38:J39"/>
    <mergeCell ref="M38:M39"/>
    <mergeCell ref="G36:G37"/>
    <mergeCell ref="H36:H37"/>
    <mergeCell ref="I36:I37"/>
    <mergeCell ref="J36:J37"/>
    <mergeCell ref="M36:M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F36:F37"/>
    <mergeCell ref="F42:F43"/>
    <mergeCell ref="G42:G43"/>
    <mergeCell ref="H42:H43"/>
    <mergeCell ref="I42:I43"/>
    <mergeCell ref="J42:J43"/>
    <mergeCell ref="M42:M43"/>
    <mergeCell ref="G40:G41"/>
    <mergeCell ref="H40:H41"/>
    <mergeCell ref="I40:I41"/>
    <mergeCell ref="J40:J41"/>
    <mergeCell ref="M40:M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F40:F41"/>
    <mergeCell ref="F46:F47"/>
    <mergeCell ref="G46:G47"/>
    <mergeCell ref="H46:H47"/>
    <mergeCell ref="I46:I47"/>
    <mergeCell ref="J46:J47"/>
    <mergeCell ref="M46:M47"/>
    <mergeCell ref="G44:G45"/>
    <mergeCell ref="H44:H45"/>
    <mergeCell ref="I44:I45"/>
    <mergeCell ref="J44:J45"/>
    <mergeCell ref="M44:M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F44:F45"/>
    <mergeCell ref="F50:F51"/>
    <mergeCell ref="G50:G51"/>
    <mergeCell ref="H50:H51"/>
    <mergeCell ref="I50:I51"/>
    <mergeCell ref="J50:J51"/>
    <mergeCell ref="M50:M51"/>
    <mergeCell ref="G48:G49"/>
    <mergeCell ref="H48:H49"/>
    <mergeCell ref="I48:I49"/>
    <mergeCell ref="J48:J49"/>
    <mergeCell ref="M48:M49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E48:E49"/>
    <mergeCell ref="F48:F49"/>
    <mergeCell ref="F54:F55"/>
    <mergeCell ref="G54:G55"/>
    <mergeCell ref="H54:H55"/>
    <mergeCell ref="I54:I55"/>
    <mergeCell ref="J54:J55"/>
    <mergeCell ref="M54:M55"/>
    <mergeCell ref="G52:G53"/>
    <mergeCell ref="H52:H53"/>
    <mergeCell ref="I52:I53"/>
    <mergeCell ref="J52:J53"/>
    <mergeCell ref="M52:M53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E52:E53"/>
    <mergeCell ref="F52:F53"/>
    <mergeCell ref="F58:F59"/>
    <mergeCell ref="G58:G59"/>
    <mergeCell ref="H58:H59"/>
    <mergeCell ref="I58:I59"/>
    <mergeCell ref="J58:J59"/>
    <mergeCell ref="M58:M59"/>
    <mergeCell ref="G56:G57"/>
    <mergeCell ref="H56:H57"/>
    <mergeCell ref="I56:I57"/>
    <mergeCell ref="J56:J57"/>
    <mergeCell ref="M56:M57"/>
    <mergeCell ref="A58:A59"/>
    <mergeCell ref="B58:B59"/>
    <mergeCell ref="C58:C59"/>
    <mergeCell ref="D58:D59"/>
    <mergeCell ref="E58:E59"/>
    <mergeCell ref="A56:A57"/>
    <mergeCell ref="B56:B57"/>
    <mergeCell ref="C56:C57"/>
    <mergeCell ref="D56:D57"/>
    <mergeCell ref="E56:E57"/>
    <mergeCell ref="F56:F57"/>
    <mergeCell ref="F62:F63"/>
    <mergeCell ref="G62:G63"/>
    <mergeCell ref="H62:H63"/>
    <mergeCell ref="I62:I63"/>
    <mergeCell ref="J62:J63"/>
    <mergeCell ref="M62:M63"/>
    <mergeCell ref="G60:G61"/>
    <mergeCell ref="H60:H61"/>
    <mergeCell ref="I60:I61"/>
    <mergeCell ref="J60:J61"/>
    <mergeCell ref="M60:M61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E60:E61"/>
    <mergeCell ref="F60:F61"/>
    <mergeCell ref="F66:F67"/>
    <mergeCell ref="G66:G67"/>
    <mergeCell ref="H66:H67"/>
    <mergeCell ref="I66:I67"/>
    <mergeCell ref="J66:J67"/>
    <mergeCell ref="M66:M67"/>
    <mergeCell ref="G64:G65"/>
    <mergeCell ref="H64:H65"/>
    <mergeCell ref="I64:I65"/>
    <mergeCell ref="J64:J65"/>
    <mergeCell ref="M64:M65"/>
    <mergeCell ref="A66:A67"/>
    <mergeCell ref="B66:B67"/>
    <mergeCell ref="C66:C67"/>
    <mergeCell ref="D66:D67"/>
    <mergeCell ref="E66:E67"/>
    <mergeCell ref="A64:A65"/>
    <mergeCell ref="B64:B65"/>
    <mergeCell ref="C64:C65"/>
    <mergeCell ref="D64:D65"/>
    <mergeCell ref="E64:E65"/>
    <mergeCell ref="F64:F65"/>
    <mergeCell ref="F70:F71"/>
    <mergeCell ref="G70:G71"/>
    <mergeCell ref="H70:H71"/>
    <mergeCell ref="I70:I71"/>
    <mergeCell ref="J70:J71"/>
    <mergeCell ref="M70:M71"/>
    <mergeCell ref="G68:G69"/>
    <mergeCell ref="H68:H69"/>
    <mergeCell ref="I68:I69"/>
    <mergeCell ref="J68:J69"/>
    <mergeCell ref="M68:M69"/>
    <mergeCell ref="A70:A71"/>
    <mergeCell ref="B70:B71"/>
    <mergeCell ref="C70:C71"/>
    <mergeCell ref="D70:D71"/>
    <mergeCell ref="E70:E71"/>
    <mergeCell ref="A68:A69"/>
    <mergeCell ref="B68:B69"/>
    <mergeCell ref="C68:C69"/>
    <mergeCell ref="D68:D69"/>
    <mergeCell ref="E68:E69"/>
    <mergeCell ref="F68:F69"/>
    <mergeCell ref="F74:F75"/>
    <mergeCell ref="G74:G75"/>
    <mergeCell ref="H74:H75"/>
    <mergeCell ref="I74:I75"/>
    <mergeCell ref="J74:J75"/>
    <mergeCell ref="M74:M75"/>
    <mergeCell ref="G72:G73"/>
    <mergeCell ref="H72:H73"/>
    <mergeCell ref="I72:I73"/>
    <mergeCell ref="J72:J73"/>
    <mergeCell ref="M72:M73"/>
    <mergeCell ref="A74:A75"/>
    <mergeCell ref="B74:B75"/>
    <mergeCell ref="C74:C75"/>
    <mergeCell ref="D74:D75"/>
    <mergeCell ref="E74:E75"/>
    <mergeCell ref="A72:A73"/>
    <mergeCell ref="B72:B73"/>
    <mergeCell ref="C72:C73"/>
    <mergeCell ref="D72:D73"/>
    <mergeCell ref="E72:E73"/>
    <mergeCell ref="F72:F73"/>
    <mergeCell ref="F78:F79"/>
    <mergeCell ref="G78:G79"/>
    <mergeCell ref="H78:H79"/>
    <mergeCell ref="I78:I79"/>
    <mergeCell ref="J78:J79"/>
    <mergeCell ref="M78:M79"/>
    <mergeCell ref="G76:G77"/>
    <mergeCell ref="H76:H77"/>
    <mergeCell ref="I76:I77"/>
    <mergeCell ref="J76:J77"/>
    <mergeCell ref="M76:M77"/>
    <mergeCell ref="A78:A79"/>
    <mergeCell ref="B78:B79"/>
    <mergeCell ref="C78:C79"/>
    <mergeCell ref="D78:D79"/>
    <mergeCell ref="E78:E79"/>
    <mergeCell ref="A76:A77"/>
    <mergeCell ref="B76:B77"/>
    <mergeCell ref="C76:C77"/>
    <mergeCell ref="D76:D77"/>
    <mergeCell ref="E76:E77"/>
    <mergeCell ref="F76:F77"/>
    <mergeCell ref="F82:F83"/>
    <mergeCell ref="G82:G83"/>
    <mergeCell ref="H82:H83"/>
    <mergeCell ref="I82:I83"/>
    <mergeCell ref="J82:J83"/>
    <mergeCell ref="M82:M83"/>
    <mergeCell ref="G80:G81"/>
    <mergeCell ref="H80:H81"/>
    <mergeCell ref="I80:I81"/>
    <mergeCell ref="J80:J81"/>
    <mergeCell ref="M80:M81"/>
    <mergeCell ref="A82:A83"/>
    <mergeCell ref="B82:B83"/>
    <mergeCell ref="C82:C83"/>
    <mergeCell ref="D82:D83"/>
    <mergeCell ref="E82:E83"/>
    <mergeCell ref="A80:A81"/>
    <mergeCell ref="B80:B81"/>
    <mergeCell ref="C80:C81"/>
    <mergeCell ref="D80:D81"/>
    <mergeCell ref="E80:E81"/>
    <mergeCell ref="F80:F81"/>
    <mergeCell ref="F86:F87"/>
    <mergeCell ref="G86:G87"/>
    <mergeCell ref="H86:H87"/>
    <mergeCell ref="I86:I87"/>
    <mergeCell ref="J86:J87"/>
    <mergeCell ref="M86:M87"/>
    <mergeCell ref="G84:G85"/>
    <mergeCell ref="H84:H85"/>
    <mergeCell ref="I84:I85"/>
    <mergeCell ref="J84:J85"/>
    <mergeCell ref="M84:M85"/>
    <mergeCell ref="A86:A87"/>
    <mergeCell ref="B86:B87"/>
    <mergeCell ref="C86:C87"/>
    <mergeCell ref="D86:D87"/>
    <mergeCell ref="E86:E87"/>
    <mergeCell ref="A84:A85"/>
    <mergeCell ref="B84:B85"/>
    <mergeCell ref="C84:C85"/>
    <mergeCell ref="D84:D85"/>
    <mergeCell ref="E84:E85"/>
    <mergeCell ref="F84:F85"/>
    <mergeCell ref="F90:F91"/>
    <mergeCell ref="G90:G91"/>
    <mergeCell ref="H90:H91"/>
    <mergeCell ref="I90:I91"/>
    <mergeCell ref="J90:J91"/>
    <mergeCell ref="M90:M91"/>
    <mergeCell ref="G88:G89"/>
    <mergeCell ref="H88:H89"/>
    <mergeCell ref="I88:I89"/>
    <mergeCell ref="J88:J89"/>
    <mergeCell ref="M88:M89"/>
    <mergeCell ref="A90:A91"/>
    <mergeCell ref="B90:B91"/>
    <mergeCell ref="C90:C91"/>
    <mergeCell ref="D90:D91"/>
    <mergeCell ref="E90:E91"/>
    <mergeCell ref="A88:A89"/>
    <mergeCell ref="B88:B89"/>
    <mergeCell ref="C88:C89"/>
    <mergeCell ref="D88:D89"/>
    <mergeCell ref="E88:E89"/>
    <mergeCell ref="F88:F89"/>
    <mergeCell ref="F94:F95"/>
    <mergeCell ref="G94:G95"/>
    <mergeCell ref="H94:H95"/>
    <mergeCell ref="I94:I95"/>
    <mergeCell ref="J94:J95"/>
    <mergeCell ref="M94:M95"/>
    <mergeCell ref="G92:G93"/>
    <mergeCell ref="H92:H93"/>
    <mergeCell ref="I92:I93"/>
    <mergeCell ref="J92:J93"/>
    <mergeCell ref="M92:M93"/>
    <mergeCell ref="A94:A95"/>
    <mergeCell ref="B94:B95"/>
    <mergeCell ref="C94:C95"/>
    <mergeCell ref="D94:D95"/>
    <mergeCell ref="E94:E95"/>
    <mergeCell ref="A92:A93"/>
    <mergeCell ref="B92:B93"/>
    <mergeCell ref="C92:C93"/>
    <mergeCell ref="D92:D93"/>
    <mergeCell ref="E92:E93"/>
    <mergeCell ref="F92:F93"/>
    <mergeCell ref="F98:F99"/>
    <mergeCell ref="G98:G99"/>
    <mergeCell ref="H98:H99"/>
    <mergeCell ref="I98:I99"/>
    <mergeCell ref="J98:J99"/>
    <mergeCell ref="M98:M99"/>
    <mergeCell ref="G96:G97"/>
    <mergeCell ref="H96:H97"/>
    <mergeCell ref="I96:I97"/>
    <mergeCell ref="J96:J97"/>
    <mergeCell ref="M96:M97"/>
    <mergeCell ref="A98:A99"/>
    <mergeCell ref="B98:B99"/>
    <mergeCell ref="C98:C99"/>
    <mergeCell ref="D98:D99"/>
    <mergeCell ref="E98:E99"/>
    <mergeCell ref="A96:A97"/>
    <mergeCell ref="B96:B97"/>
    <mergeCell ref="C96:C97"/>
    <mergeCell ref="D96:D97"/>
    <mergeCell ref="E96:E97"/>
    <mergeCell ref="F96:F97"/>
    <mergeCell ref="F102:F103"/>
    <mergeCell ref="G102:G103"/>
    <mergeCell ref="H102:H103"/>
    <mergeCell ref="I102:I103"/>
    <mergeCell ref="J102:J103"/>
    <mergeCell ref="M102:M103"/>
    <mergeCell ref="G100:G101"/>
    <mergeCell ref="H100:H101"/>
    <mergeCell ref="I100:I101"/>
    <mergeCell ref="J100:J101"/>
    <mergeCell ref="M100:M101"/>
    <mergeCell ref="A102:A103"/>
    <mergeCell ref="B102:B103"/>
    <mergeCell ref="C102:C103"/>
    <mergeCell ref="D102:D103"/>
    <mergeCell ref="E102:E103"/>
    <mergeCell ref="A100:A101"/>
    <mergeCell ref="B100:B101"/>
    <mergeCell ref="C100:C101"/>
    <mergeCell ref="D100:D101"/>
    <mergeCell ref="E100:E101"/>
    <mergeCell ref="F100:F101"/>
    <mergeCell ref="F106:F107"/>
    <mergeCell ref="G106:G107"/>
    <mergeCell ref="H106:H107"/>
    <mergeCell ref="I106:I107"/>
    <mergeCell ref="J106:J107"/>
    <mergeCell ref="M106:M107"/>
    <mergeCell ref="G104:G105"/>
    <mergeCell ref="H104:H105"/>
    <mergeCell ref="I104:I105"/>
    <mergeCell ref="J104:J105"/>
    <mergeCell ref="M104:M105"/>
    <mergeCell ref="A106:A107"/>
    <mergeCell ref="B106:B107"/>
    <mergeCell ref="C106:C107"/>
    <mergeCell ref="D106:D107"/>
    <mergeCell ref="E106:E107"/>
    <mergeCell ref="A104:A105"/>
    <mergeCell ref="B104:B105"/>
    <mergeCell ref="C104:C105"/>
    <mergeCell ref="D104:D105"/>
    <mergeCell ref="E104:E105"/>
    <mergeCell ref="F104:F105"/>
    <mergeCell ref="F110:F111"/>
    <mergeCell ref="G110:G111"/>
    <mergeCell ref="H110:H111"/>
    <mergeCell ref="I110:I111"/>
    <mergeCell ref="J110:J111"/>
    <mergeCell ref="M110:M111"/>
    <mergeCell ref="G108:G109"/>
    <mergeCell ref="H108:H109"/>
    <mergeCell ref="I108:I109"/>
    <mergeCell ref="J108:J109"/>
    <mergeCell ref="M108:M109"/>
    <mergeCell ref="A110:A111"/>
    <mergeCell ref="B110:B111"/>
    <mergeCell ref="C110:C111"/>
    <mergeCell ref="D110:D111"/>
    <mergeCell ref="E110:E111"/>
    <mergeCell ref="A108:A109"/>
    <mergeCell ref="B108:B109"/>
    <mergeCell ref="C108:C109"/>
    <mergeCell ref="D108:D109"/>
    <mergeCell ref="E108:E109"/>
    <mergeCell ref="F108:F109"/>
    <mergeCell ref="F114:F115"/>
    <mergeCell ref="G114:G115"/>
    <mergeCell ref="H114:H115"/>
    <mergeCell ref="I114:I115"/>
    <mergeCell ref="J114:J115"/>
    <mergeCell ref="M114:M115"/>
    <mergeCell ref="G112:G113"/>
    <mergeCell ref="H112:H113"/>
    <mergeCell ref="I112:I113"/>
    <mergeCell ref="J112:J113"/>
    <mergeCell ref="M112:M113"/>
    <mergeCell ref="A114:A115"/>
    <mergeCell ref="B114:B115"/>
    <mergeCell ref="C114:C115"/>
    <mergeCell ref="D114:D115"/>
    <mergeCell ref="E114:E115"/>
    <mergeCell ref="A112:A113"/>
    <mergeCell ref="B112:B113"/>
    <mergeCell ref="C112:C113"/>
    <mergeCell ref="D112:D113"/>
    <mergeCell ref="E112:E113"/>
    <mergeCell ref="F112:F113"/>
    <mergeCell ref="F118:F119"/>
    <mergeCell ref="G118:G119"/>
    <mergeCell ref="H118:H119"/>
    <mergeCell ref="I118:I119"/>
    <mergeCell ref="J118:J119"/>
    <mergeCell ref="M118:M119"/>
    <mergeCell ref="G116:G117"/>
    <mergeCell ref="H116:H117"/>
    <mergeCell ref="I116:I117"/>
    <mergeCell ref="J116:J117"/>
    <mergeCell ref="M116:M117"/>
    <mergeCell ref="A118:A119"/>
    <mergeCell ref="B118:B119"/>
    <mergeCell ref="C118:C119"/>
    <mergeCell ref="D118:D119"/>
    <mergeCell ref="E118:E119"/>
    <mergeCell ref="A116:A117"/>
    <mergeCell ref="B116:B117"/>
    <mergeCell ref="C116:C117"/>
    <mergeCell ref="D116:D117"/>
    <mergeCell ref="E116:E117"/>
    <mergeCell ref="F116:F117"/>
    <mergeCell ref="F122:F123"/>
    <mergeCell ref="G122:G123"/>
    <mergeCell ref="H122:H123"/>
    <mergeCell ref="I122:I123"/>
    <mergeCell ref="J122:J123"/>
    <mergeCell ref="M122:M123"/>
    <mergeCell ref="G120:G121"/>
    <mergeCell ref="H120:H121"/>
    <mergeCell ref="I120:I121"/>
    <mergeCell ref="J120:J121"/>
    <mergeCell ref="M120:M121"/>
    <mergeCell ref="A122:A123"/>
    <mergeCell ref="B122:B123"/>
    <mergeCell ref="C122:C123"/>
    <mergeCell ref="D122:D123"/>
    <mergeCell ref="E122:E123"/>
    <mergeCell ref="A120:A121"/>
    <mergeCell ref="B120:B121"/>
    <mergeCell ref="C120:C121"/>
    <mergeCell ref="D120:D121"/>
    <mergeCell ref="E120:E121"/>
    <mergeCell ref="F120:F121"/>
    <mergeCell ref="F126:F127"/>
    <mergeCell ref="G126:G127"/>
    <mergeCell ref="H126:H127"/>
    <mergeCell ref="I126:I127"/>
    <mergeCell ref="J126:J127"/>
    <mergeCell ref="M126:M127"/>
    <mergeCell ref="G124:G125"/>
    <mergeCell ref="H124:H125"/>
    <mergeCell ref="I124:I125"/>
    <mergeCell ref="J124:J125"/>
    <mergeCell ref="M124:M125"/>
    <mergeCell ref="A126:A127"/>
    <mergeCell ref="B126:B127"/>
    <mergeCell ref="C126:C127"/>
    <mergeCell ref="D126:D127"/>
    <mergeCell ref="E126:E127"/>
    <mergeCell ref="A124:A125"/>
    <mergeCell ref="B124:B125"/>
    <mergeCell ref="C124:C125"/>
    <mergeCell ref="D124:D125"/>
    <mergeCell ref="E124:E125"/>
    <mergeCell ref="F124:F125"/>
    <mergeCell ref="F130:F131"/>
    <mergeCell ref="G130:G131"/>
    <mergeCell ref="H130:H131"/>
    <mergeCell ref="I130:I131"/>
    <mergeCell ref="J130:J131"/>
    <mergeCell ref="M130:M131"/>
    <mergeCell ref="G128:G129"/>
    <mergeCell ref="H128:H129"/>
    <mergeCell ref="I128:I129"/>
    <mergeCell ref="J128:J129"/>
    <mergeCell ref="M128:M129"/>
    <mergeCell ref="A130:A131"/>
    <mergeCell ref="B130:B131"/>
    <mergeCell ref="C130:C131"/>
    <mergeCell ref="D130:D131"/>
    <mergeCell ref="E130:E131"/>
    <mergeCell ref="A128:A129"/>
    <mergeCell ref="B128:B129"/>
    <mergeCell ref="C128:C129"/>
    <mergeCell ref="D128:D129"/>
    <mergeCell ref="E128:E129"/>
    <mergeCell ref="F128:F129"/>
    <mergeCell ref="F134:F135"/>
    <mergeCell ref="G134:G135"/>
    <mergeCell ref="H134:H135"/>
    <mergeCell ref="I134:I135"/>
    <mergeCell ref="J134:J135"/>
    <mergeCell ref="M134:M135"/>
    <mergeCell ref="G132:G133"/>
    <mergeCell ref="H132:H133"/>
    <mergeCell ref="I132:I133"/>
    <mergeCell ref="J132:J133"/>
    <mergeCell ref="M132:M133"/>
    <mergeCell ref="A134:A135"/>
    <mergeCell ref="B134:B135"/>
    <mergeCell ref="C134:C135"/>
    <mergeCell ref="D134:D135"/>
    <mergeCell ref="E134:E135"/>
    <mergeCell ref="A132:A133"/>
    <mergeCell ref="B132:B133"/>
    <mergeCell ref="C132:C133"/>
    <mergeCell ref="D132:D133"/>
    <mergeCell ref="E132:E133"/>
    <mergeCell ref="F132:F133"/>
    <mergeCell ref="F138:F139"/>
    <mergeCell ref="G138:G139"/>
    <mergeCell ref="H138:H139"/>
    <mergeCell ref="I138:I139"/>
    <mergeCell ref="J138:J139"/>
    <mergeCell ref="M138:M139"/>
    <mergeCell ref="G136:G137"/>
    <mergeCell ref="H136:H137"/>
    <mergeCell ref="I136:I137"/>
    <mergeCell ref="J136:J137"/>
    <mergeCell ref="M136:M137"/>
    <mergeCell ref="A138:A139"/>
    <mergeCell ref="B138:B139"/>
    <mergeCell ref="C138:C139"/>
    <mergeCell ref="D138:D139"/>
    <mergeCell ref="E138:E139"/>
    <mergeCell ref="A136:A137"/>
    <mergeCell ref="B136:B137"/>
    <mergeCell ref="C136:C137"/>
    <mergeCell ref="D136:D137"/>
    <mergeCell ref="E136:E137"/>
    <mergeCell ref="F136:F137"/>
    <mergeCell ref="F142:F143"/>
    <mergeCell ref="G142:G143"/>
    <mergeCell ref="H142:H143"/>
    <mergeCell ref="I142:I143"/>
    <mergeCell ref="J142:J143"/>
    <mergeCell ref="M142:M143"/>
    <mergeCell ref="G140:G141"/>
    <mergeCell ref="H140:H141"/>
    <mergeCell ref="I140:I141"/>
    <mergeCell ref="J140:J141"/>
    <mergeCell ref="M140:M141"/>
    <mergeCell ref="A142:A143"/>
    <mergeCell ref="B142:B143"/>
    <mergeCell ref="C142:C143"/>
    <mergeCell ref="D142:D143"/>
    <mergeCell ref="E142:E143"/>
    <mergeCell ref="A140:A141"/>
    <mergeCell ref="B140:B141"/>
    <mergeCell ref="C140:C141"/>
    <mergeCell ref="D140:D141"/>
    <mergeCell ref="E140:E141"/>
    <mergeCell ref="F140:F141"/>
    <mergeCell ref="F146:F147"/>
    <mergeCell ref="G146:G147"/>
    <mergeCell ref="H146:H147"/>
    <mergeCell ref="I146:I147"/>
    <mergeCell ref="J146:J147"/>
    <mergeCell ref="M146:M147"/>
    <mergeCell ref="G144:G145"/>
    <mergeCell ref="H144:H145"/>
    <mergeCell ref="I144:I145"/>
    <mergeCell ref="J144:J145"/>
    <mergeCell ref="M144:M145"/>
    <mergeCell ref="A146:A147"/>
    <mergeCell ref="B146:B147"/>
    <mergeCell ref="C146:C147"/>
    <mergeCell ref="D146:D147"/>
    <mergeCell ref="E146:E147"/>
    <mergeCell ref="A144:A145"/>
    <mergeCell ref="B144:B145"/>
    <mergeCell ref="C144:C145"/>
    <mergeCell ref="D144:D145"/>
    <mergeCell ref="E144:E145"/>
    <mergeCell ref="F144:F145"/>
    <mergeCell ref="F150:F151"/>
    <mergeCell ref="G150:G151"/>
    <mergeCell ref="H150:H151"/>
    <mergeCell ref="I150:I151"/>
    <mergeCell ref="J150:J151"/>
    <mergeCell ref="M150:M151"/>
    <mergeCell ref="G148:G149"/>
    <mergeCell ref="H148:H149"/>
    <mergeCell ref="I148:I149"/>
    <mergeCell ref="J148:J149"/>
    <mergeCell ref="M148:M149"/>
    <mergeCell ref="A150:A151"/>
    <mergeCell ref="B150:B151"/>
    <mergeCell ref="C150:C151"/>
    <mergeCell ref="D150:D151"/>
    <mergeCell ref="E150:E151"/>
    <mergeCell ref="A148:A149"/>
    <mergeCell ref="B148:B149"/>
    <mergeCell ref="C148:C149"/>
    <mergeCell ref="D148:D149"/>
    <mergeCell ref="E148:E149"/>
    <mergeCell ref="F148:F149"/>
    <mergeCell ref="F154:F155"/>
    <mergeCell ref="G154:G155"/>
    <mergeCell ref="H154:H155"/>
    <mergeCell ref="I154:I155"/>
    <mergeCell ref="J154:J155"/>
    <mergeCell ref="M154:M155"/>
    <mergeCell ref="G152:G153"/>
    <mergeCell ref="H152:H153"/>
    <mergeCell ref="I152:I153"/>
    <mergeCell ref="J152:J153"/>
    <mergeCell ref="M152:M153"/>
    <mergeCell ref="A154:A155"/>
    <mergeCell ref="B154:B155"/>
    <mergeCell ref="C154:C155"/>
    <mergeCell ref="D154:D155"/>
    <mergeCell ref="E154:E155"/>
    <mergeCell ref="A152:A153"/>
    <mergeCell ref="B152:B153"/>
    <mergeCell ref="C152:C153"/>
    <mergeCell ref="D152:D153"/>
    <mergeCell ref="E152:E153"/>
    <mergeCell ref="F152:F153"/>
    <mergeCell ref="F158:F159"/>
    <mergeCell ref="G158:G159"/>
    <mergeCell ref="H158:H159"/>
    <mergeCell ref="I158:I159"/>
    <mergeCell ref="J158:J159"/>
    <mergeCell ref="M158:M159"/>
    <mergeCell ref="G156:G157"/>
    <mergeCell ref="H156:H157"/>
    <mergeCell ref="I156:I157"/>
    <mergeCell ref="J156:J157"/>
    <mergeCell ref="M156:M157"/>
    <mergeCell ref="A158:A159"/>
    <mergeCell ref="B158:B159"/>
    <mergeCell ref="C158:C159"/>
    <mergeCell ref="D158:D159"/>
    <mergeCell ref="E158:E159"/>
    <mergeCell ref="A156:A157"/>
    <mergeCell ref="B156:B157"/>
    <mergeCell ref="C156:C157"/>
    <mergeCell ref="D156:D157"/>
    <mergeCell ref="E156:E157"/>
    <mergeCell ref="F156:F157"/>
    <mergeCell ref="F162:F163"/>
    <mergeCell ref="G162:G163"/>
    <mergeCell ref="H162:H163"/>
    <mergeCell ref="I162:I163"/>
    <mergeCell ref="J162:J163"/>
    <mergeCell ref="M162:M163"/>
    <mergeCell ref="G160:G161"/>
    <mergeCell ref="H160:H161"/>
    <mergeCell ref="I160:I161"/>
    <mergeCell ref="J160:J161"/>
    <mergeCell ref="M160:M161"/>
    <mergeCell ref="A162:A163"/>
    <mergeCell ref="B162:B163"/>
    <mergeCell ref="C162:C163"/>
    <mergeCell ref="D162:D163"/>
    <mergeCell ref="E162:E163"/>
    <mergeCell ref="A160:A161"/>
    <mergeCell ref="B160:B161"/>
    <mergeCell ref="C160:C161"/>
    <mergeCell ref="D160:D161"/>
    <mergeCell ref="E160:E161"/>
    <mergeCell ref="F160:F161"/>
    <mergeCell ref="F166:F167"/>
    <mergeCell ref="G166:G167"/>
    <mergeCell ref="H166:H167"/>
    <mergeCell ref="I166:I167"/>
    <mergeCell ref="J166:J167"/>
    <mergeCell ref="M166:M167"/>
    <mergeCell ref="G164:G165"/>
    <mergeCell ref="H164:H165"/>
    <mergeCell ref="I164:I165"/>
    <mergeCell ref="J164:J165"/>
    <mergeCell ref="M164:M165"/>
    <mergeCell ref="A166:A167"/>
    <mergeCell ref="B166:B167"/>
    <mergeCell ref="C166:C167"/>
    <mergeCell ref="D166:D167"/>
    <mergeCell ref="E166:E167"/>
    <mergeCell ref="A164:A165"/>
    <mergeCell ref="B164:B165"/>
    <mergeCell ref="C164:C165"/>
    <mergeCell ref="D164:D165"/>
    <mergeCell ref="E164:E165"/>
    <mergeCell ref="F164:F165"/>
    <mergeCell ref="F170:F171"/>
    <mergeCell ref="G170:G171"/>
    <mergeCell ref="H170:H171"/>
    <mergeCell ref="I170:I171"/>
    <mergeCell ref="J170:J171"/>
    <mergeCell ref="M170:M171"/>
    <mergeCell ref="G168:G169"/>
    <mergeCell ref="H168:H169"/>
    <mergeCell ref="I168:I169"/>
    <mergeCell ref="J168:J169"/>
    <mergeCell ref="M168:M169"/>
    <mergeCell ref="A170:A171"/>
    <mergeCell ref="B170:B171"/>
    <mergeCell ref="C170:C171"/>
    <mergeCell ref="D170:D171"/>
    <mergeCell ref="E170:E171"/>
    <mergeCell ref="A168:A169"/>
    <mergeCell ref="B168:B169"/>
    <mergeCell ref="C168:C169"/>
    <mergeCell ref="D168:D169"/>
    <mergeCell ref="E168:E169"/>
    <mergeCell ref="F168:F169"/>
    <mergeCell ref="F174:F175"/>
    <mergeCell ref="G174:G175"/>
    <mergeCell ref="H174:H175"/>
    <mergeCell ref="I174:I175"/>
    <mergeCell ref="J174:J175"/>
    <mergeCell ref="M174:M175"/>
    <mergeCell ref="G172:G173"/>
    <mergeCell ref="H172:H173"/>
    <mergeCell ref="I172:I173"/>
    <mergeCell ref="J172:J173"/>
    <mergeCell ref="M172:M173"/>
    <mergeCell ref="A174:A175"/>
    <mergeCell ref="B174:B175"/>
    <mergeCell ref="C174:C175"/>
    <mergeCell ref="D174:D175"/>
    <mergeCell ref="E174:E175"/>
    <mergeCell ref="A172:A173"/>
    <mergeCell ref="B172:B173"/>
    <mergeCell ref="C172:C173"/>
    <mergeCell ref="D172:D173"/>
    <mergeCell ref="E172:E173"/>
    <mergeCell ref="F172:F173"/>
    <mergeCell ref="F178:F179"/>
    <mergeCell ref="G178:G179"/>
    <mergeCell ref="H178:H179"/>
    <mergeCell ref="I178:I179"/>
    <mergeCell ref="J178:J179"/>
    <mergeCell ref="M178:M179"/>
    <mergeCell ref="G176:G177"/>
    <mergeCell ref="H176:H177"/>
    <mergeCell ref="I176:I177"/>
    <mergeCell ref="J176:J177"/>
    <mergeCell ref="M176:M177"/>
    <mergeCell ref="A178:A179"/>
    <mergeCell ref="B178:B179"/>
    <mergeCell ref="C178:C179"/>
    <mergeCell ref="D178:D179"/>
    <mergeCell ref="E178:E179"/>
    <mergeCell ref="A176:A177"/>
    <mergeCell ref="B176:B177"/>
    <mergeCell ref="C176:C177"/>
    <mergeCell ref="D176:D177"/>
    <mergeCell ref="E176:E177"/>
    <mergeCell ref="F176:F177"/>
    <mergeCell ref="F182:F183"/>
    <mergeCell ref="G182:G183"/>
    <mergeCell ref="H182:H183"/>
    <mergeCell ref="I182:I183"/>
    <mergeCell ref="J182:J183"/>
    <mergeCell ref="M182:M183"/>
    <mergeCell ref="G180:G181"/>
    <mergeCell ref="H180:H181"/>
    <mergeCell ref="I180:I181"/>
    <mergeCell ref="J180:J181"/>
    <mergeCell ref="M180:M181"/>
    <mergeCell ref="A182:A183"/>
    <mergeCell ref="B182:B183"/>
    <mergeCell ref="C182:C183"/>
    <mergeCell ref="D182:D183"/>
    <mergeCell ref="E182:E183"/>
    <mergeCell ref="A180:A181"/>
    <mergeCell ref="B180:B181"/>
    <mergeCell ref="C180:C181"/>
    <mergeCell ref="D180:D181"/>
    <mergeCell ref="E180:E181"/>
    <mergeCell ref="F180:F181"/>
    <mergeCell ref="F186:F187"/>
    <mergeCell ref="G186:G187"/>
    <mergeCell ref="H186:H187"/>
    <mergeCell ref="I186:I187"/>
    <mergeCell ref="J186:J187"/>
    <mergeCell ref="M186:M187"/>
    <mergeCell ref="G184:G185"/>
    <mergeCell ref="H184:H185"/>
    <mergeCell ref="I184:I185"/>
    <mergeCell ref="J184:J185"/>
    <mergeCell ref="M184:M185"/>
    <mergeCell ref="A186:A187"/>
    <mergeCell ref="B186:B187"/>
    <mergeCell ref="C186:C187"/>
    <mergeCell ref="D186:D187"/>
    <mergeCell ref="E186:E187"/>
    <mergeCell ref="A184:A185"/>
    <mergeCell ref="B184:B185"/>
    <mergeCell ref="C184:C185"/>
    <mergeCell ref="D184:D185"/>
    <mergeCell ref="E184:E185"/>
    <mergeCell ref="F184:F185"/>
  </mergeCells>
  <phoneticPr fontId="2"/>
  <conditionalFormatting sqref="C4 C8:D187 G8:J187 L8:M187">
    <cfRule type="containsBlanks" dxfId="3" priority="12">
      <formula>LEN(TRIM(C4))=0</formula>
    </cfRule>
  </conditionalFormatting>
  <conditionalFormatting sqref="A8:A187 E8:F187">
    <cfRule type="containsBlanks" dxfId="2" priority="14">
      <formula>LEN(TRIM(A8))=0</formula>
    </cfRule>
  </conditionalFormatting>
  <conditionalFormatting sqref="C4:H4">
    <cfRule type="containsBlanks" dxfId="1" priority="1">
      <formula>LEN(TRIM(C4))=0</formula>
    </cfRule>
  </conditionalFormatting>
  <printOptions horizontalCentered="1"/>
  <pageMargins left="0" right="0" top="0.47244094488188981" bottom="0.11811023622047245" header="0.19685039370078741" footer="0.11811023622047245"/>
  <pageSetup paperSize="9" scale="85" orientation="portrait" r:id="rId1"/>
  <headerFooter>
    <oddHeader>&amp;R&amp;P / &amp;N</oddHeader>
  </headerFooter>
  <rowBreaks count="2" manualBreakCount="2">
    <brk id="67" max="13" man="1"/>
    <brk id="127" max="1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リスト!$D$5:$D$6</xm:f>
          </x14:formula1>
          <xm:sqref>A8:A187</xm:sqref>
        </x14:dataValidation>
        <x14:dataValidation type="list" allowBlank="1" showInputMessage="1" showErrorMessage="1" xr:uid="{00000000-0002-0000-0200-000001000000}">
          <x14:formula1>
            <xm:f>リスト!$E$5:$E$8</xm:f>
          </x14:formula1>
          <xm:sqref>E8:E187</xm:sqref>
        </x14:dataValidation>
        <x14:dataValidation type="list" allowBlank="1" showInputMessage="1" showErrorMessage="1" xr:uid="{00000000-0002-0000-0200-000002000000}">
          <x14:formula1>
            <xm:f>リスト!$F$5:$F$6</xm:f>
          </x14:formula1>
          <xm:sqref>F8:F187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34998626667073579"/>
  </sheetPr>
  <dimension ref="A1:R10"/>
  <sheetViews>
    <sheetView workbookViewId="0">
      <selection activeCell="F3" sqref="F3"/>
    </sheetView>
  </sheetViews>
  <sheetFormatPr defaultRowHeight="18.75" x14ac:dyDescent="0.4"/>
  <cols>
    <col min="1" max="1" width="17.5" style="74" bestFit="1" customWidth="1"/>
    <col min="2" max="13" width="7.625" style="46" customWidth="1"/>
    <col min="14" max="14" width="8.625" style="40" customWidth="1"/>
    <col min="15" max="16384" width="9" style="41"/>
  </cols>
  <sheetData>
    <row r="1" spans="1:18" ht="19.5" thickTop="1" x14ac:dyDescent="0.4">
      <c r="A1" s="174" t="s">
        <v>63</v>
      </c>
      <c r="B1" s="176" t="s">
        <v>37</v>
      </c>
      <c r="C1" s="177"/>
      <c r="D1" s="178" t="s">
        <v>45</v>
      </c>
      <c r="E1" s="177"/>
      <c r="F1" s="178" t="s">
        <v>46</v>
      </c>
      <c r="G1" s="177"/>
      <c r="H1" s="178" t="s">
        <v>47</v>
      </c>
      <c r="I1" s="179"/>
      <c r="J1" s="169" t="s">
        <v>61</v>
      </c>
      <c r="K1" s="169"/>
      <c r="L1" s="169"/>
      <c r="M1" s="170"/>
      <c r="O1" s="171" t="s">
        <v>57</v>
      </c>
      <c r="P1" s="172"/>
      <c r="Q1" s="172"/>
      <c r="R1" s="173"/>
    </row>
    <row r="2" spans="1:18" ht="19.5" thickBot="1" x14ac:dyDescent="0.45">
      <c r="A2" s="175"/>
      <c r="B2" s="42" t="s">
        <v>41</v>
      </c>
      <c r="C2" s="43" t="s">
        <v>42</v>
      </c>
      <c r="D2" s="44" t="s">
        <v>41</v>
      </c>
      <c r="E2" s="43" t="s">
        <v>42</v>
      </c>
      <c r="F2" s="44" t="s">
        <v>41</v>
      </c>
      <c r="G2" s="43" t="s">
        <v>42</v>
      </c>
      <c r="H2" s="44" t="s">
        <v>41</v>
      </c>
      <c r="I2" s="45" t="s">
        <v>42</v>
      </c>
      <c r="J2" s="89" t="s">
        <v>41</v>
      </c>
      <c r="K2" s="90" t="s">
        <v>42</v>
      </c>
      <c r="L2" s="90" t="s">
        <v>58</v>
      </c>
      <c r="M2" s="91" t="s">
        <v>48</v>
      </c>
      <c r="N2" s="46"/>
      <c r="O2" s="47" t="s">
        <v>55</v>
      </c>
      <c r="P2" s="48" t="s">
        <v>56</v>
      </c>
      <c r="Q2" s="48" t="s">
        <v>59</v>
      </c>
      <c r="R2" s="49" t="s">
        <v>60</v>
      </c>
    </row>
    <row r="3" spans="1:18" ht="19.5" thickTop="1" x14ac:dyDescent="0.4">
      <c r="A3" s="39" t="s">
        <v>49</v>
      </c>
      <c r="B3" s="50">
        <f>COUNTIFS(①緊急時連絡先名簿!O8:O187,"A",①緊急時連絡先名簿!E8:E187,"1年",①緊急時連絡先名簿!F8:F187,"男")</f>
        <v>0</v>
      </c>
      <c r="C3" s="51">
        <f>COUNTIFS(①緊急時連絡先名簿!O8:O187,"A",①緊急時連絡先名簿!E8:E187,"1年",①緊急時連絡先名簿!F8:F187,"女")</f>
        <v>0</v>
      </c>
      <c r="D3" s="52">
        <f>COUNTIFS(①緊急時連絡先名簿!O8:O187,"A",①緊急時連絡先名簿!E8:E187,"2年",①緊急時連絡先名簿!F8:F187,"男")</f>
        <v>0</v>
      </c>
      <c r="E3" s="51">
        <f>COUNTIFS(①緊急時連絡先名簿!O8:O187,"A",①緊急時連絡先名簿!E8:E187,"2年",①緊急時連絡先名簿!F8:F187,"女")</f>
        <v>0</v>
      </c>
      <c r="F3" s="52">
        <f>COUNTIFS(①緊急時連絡先名簿!O8:O187,"A",①緊急時連絡先名簿!E8:E187,"3年",①緊急時連絡先名簿!F8:F187,"男")</f>
        <v>0</v>
      </c>
      <c r="G3" s="51">
        <f>COUNTIFS(①緊急時連絡先名簿!O8:O187,"A",①緊急時連絡先名簿!E8:E187,"3年",①緊急時連絡先名簿!F8:F187,"女")</f>
        <v>0</v>
      </c>
      <c r="H3" s="52">
        <f>COUNTIFS(①緊急時連絡先名簿!O8:O187,"A",①緊急時連絡先名簿!E8:E187,"4年",①緊急時連絡先名簿!F8:F187,"男")</f>
        <v>0</v>
      </c>
      <c r="I3" s="53">
        <f>COUNTIFS(①緊急時連絡先名簿!O8:O187,"A",①緊急時連絡先名簿!E8:E187,"4年",①緊急時連絡先名簿!F8:F187,"女")</f>
        <v>0</v>
      </c>
      <c r="J3" s="54">
        <f>COUNTIFS(①緊急時連絡先名簿!O8:O187,"A",①緊急時連絡先名簿!F8:F187,"男")</f>
        <v>0</v>
      </c>
      <c r="K3" s="55">
        <f>COUNTIFS(①緊急時連絡先名簿!O8:O187,"A",①緊急時連絡先名簿!F8:F187,"女")</f>
        <v>0</v>
      </c>
      <c r="L3" s="166">
        <f>SUM(J3:K8)</f>
        <v>0</v>
      </c>
      <c r="M3" s="163">
        <f>SUM(K3:K8)</f>
        <v>0</v>
      </c>
      <c r="O3" s="47">
        <f>B3+D3+F3+H3</f>
        <v>0</v>
      </c>
      <c r="P3" s="48">
        <f>C3+E3+G3+I3</f>
        <v>0</v>
      </c>
      <c r="Q3" s="56">
        <f>J3-O3</f>
        <v>0</v>
      </c>
      <c r="R3" s="57">
        <f>K3-P3</f>
        <v>0</v>
      </c>
    </row>
    <row r="4" spans="1:18" x14ac:dyDescent="0.4">
      <c r="A4" s="92" t="s">
        <v>50</v>
      </c>
      <c r="B4" s="58">
        <f>COUNTIFS(①緊急時連絡先名簿!O8:O187,"B",①緊急時連絡先名簿!E8:E187,"1年",①緊急時連絡先名簿!F8:F187,"男")</f>
        <v>0</v>
      </c>
      <c r="C4" s="59">
        <f>COUNTIFS(①緊急時連絡先名簿!O8:O187,"B",①緊急時連絡先名簿!E8:E187,"1年",①緊急時連絡先名簿!F8:F187,"女")</f>
        <v>0</v>
      </c>
      <c r="D4" s="60">
        <f>COUNTIFS(①緊急時連絡先名簿!O8:O187,"B",①緊急時連絡先名簿!E8:E187,"2年",①緊急時連絡先名簿!F8:F187,"男")</f>
        <v>0</v>
      </c>
      <c r="E4" s="59">
        <f>COUNTIFS(①緊急時連絡先名簿!O8:O187,"B",①緊急時連絡先名簿!E8:E187,"2年",①緊急時連絡先名簿!F8:F187,"女")</f>
        <v>0</v>
      </c>
      <c r="F4" s="60">
        <f>COUNTIFS(①緊急時連絡先名簿!O8:O187,"B",①緊急時連絡先名簿!E8:E187,"3年",①緊急時連絡先名簿!F8:F187,"男")</f>
        <v>0</v>
      </c>
      <c r="G4" s="59">
        <f>COUNTIFS(①緊急時連絡先名簿!O8:O187,"B",①緊急時連絡先名簿!E8:E187,"3年",①緊急時連絡先名簿!F8:F187,"女")</f>
        <v>0</v>
      </c>
      <c r="H4" s="60">
        <f>COUNTIFS(①緊急時連絡先名簿!O8:O187,"B",①緊急時連絡先名簿!E8:E187,"4年",①緊急時連絡先名簿!F8:F187,"男")</f>
        <v>0</v>
      </c>
      <c r="I4" s="61">
        <f>COUNTIFS(①緊急時連絡先名簿!O8:O187,"B",①緊急時連絡先名簿!E8:E187,"4年",①緊急時連絡先名簿!F8:F187,"女")</f>
        <v>0</v>
      </c>
      <c r="J4" s="62">
        <f>COUNTIFS(①緊急時連絡先名簿!O8:O187,"B",①緊急時連絡先名簿!F8:F187,"男")</f>
        <v>0</v>
      </c>
      <c r="K4" s="63">
        <f>COUNTIFS(①緊急時連絡先名簿!O8:O187,"B",①緊急時連絡先名簿!F8:F187,"女")</f>
        <v>0</v>
      </c>
      <c r="L4" s="167"/>
      <c r="M4" s="164"/>
      <c r="O4" s="47">
        <f t="shared" ref="O4:O8" si="0">B4+D4+F4+H4</f>
        <v>0</v>
      </c>
      <c r="P4" s="48">
        <f t="shared" ref="P4:P8" si="1">C4+E4+G4+I4</f>
        <v>0</v>
      </c>
      <c r="Q4" s="56">
        <f t="shared" ref="Q4:Q8" si="2">J4-O4</f>
        <v>0</v>
      </c>
      <c r="R4" s="57">
        <f t="shared" ref="R4:R8" si="3">K4-P4</f>
        <v>0</v>
      </c>
    </row>
    <row r="5" spans="1:18" x14ac:dyDescent="0.4">
      <c r="A5" s="92" t="s">
        <v>51</v>
      </c>
      <c r="B5" s="58">
        <f>COUNTIFS(①緊急時連絡先名簿!O8:O187,"C",①緊急時連絡先名簿!E8:E187,"1年",①緊急時連絡先名簿!F8:F187,"男")</f>
        <v>0</v>
      </c>
      <c r="C5" s="59">
        <f>COUNTIFS(①緊急時連絡先名簿!O8:O187,"C",①緊急時連絡先名簿!E8:E187,"1年",①緊急時連絡先名簿!F8:F187,"女")</f>
        <v>0</v>
      </c>
      <c r="D5" s="60">
        <f>COUNTIFS(①緊急時連絡先名簿!O8:O187,"C",①緊急時連絡先名簿!E8:E187,"2年",①緊急時連絡先名簿!F8:F187,"男")</f>
        <v>0</v>
      </c>
      <c r="E5" s="59">
        <f>COUNTIFS(①緊急時連絡先名簿!O8:O187,"C",①緊急時連絡先名簿!E8:E187,"2年",①緊急時連絡先名簿!F8:F187,"女")</f>
        <v>0</v>
      </c>
      <c r="F5" s="60">
        <f>COUNTIFS(①緊急時連絡先名簿!O8:O187,"C",①緊急時連絡先名簿!E8:E187,"3年",①緊急時連絡先名簿!F8:F187,"男")</f>
        <v>0</v>
      </c>
      <c r="G5" s="59">
        <f>COUNTIFS(①緊急時連絡先名簿!O8:O187,"C",①緊急時連絡先名簿!E8:E187,"3年",①緊急時連絡先名簿!F8:F187,"女")</f>
        <v>0</v>
      </c>
      <c r="H5" s="60">
        <f>COUNTIFS(①緊急時連絡先名簿!O8:O187,"C",①緊急時連絡先名簿!E8:E187,"4年",①緊急時連絡先名簿!F8:F187,"男")</f>
        <v>0</v>
      </c>
      <c r="I5" s="61">
        <f>COUNTIFS(①緊急時連絡先名簿!O8:O187,"C",①緊急時連絡先名簿!E8:E187,"4年",①緊急時連絡先名簿!F8:F187,"女")</f>
        <v>0</v>
      </c>
      <c r="J5" s="62">
        <f>COUNTIFS(①緊急時連絡先名簿!O8:O187,"C",①緊急時連絡先名簿!F8:F187,"男")</f>
        <v>0</v>
      </c>
      <c r="K5" s="63">
        <f>COUNTIFS(①緊急時連絡先名簿!O8:O187,"C",①緊急時連絡先名簿!F8:F187,"女")</f>
        <v>0</v>
      </c>
      <c r="L5" s="167"/>
      <c r="M5" s="164"/>
      <c r="O5" s="47">
        <f t="shared" si="0"/>
        <v>0</v>
      </c>
      <c r="P5" s="48">
        <f t="shared" si="1"/>
        <v>0</v>
      </c>
      <c r="Q5" s="56">
        <f t="shared" si="2"/>
        <v>0</v>
      </c>
      <c r="R5" s="57">
        <f t="shared" si="3"/>
        <v>0</v>
      </c>
    </row>
    <row r="6" spans="1:18" x14ac:dyDescent="0.4">
      <c r="A6" s="92" t="s">
        <v>52</v>
      </c>
      <c r="B6" s="58">
        <f>COUNTIFS(①緊急時連絡先名簿!O8:O187,"D",①緊急時連絡先名簿!E8:E187,"1年",①緊急時連絡先名簿!F8:F187,"男")</f>
        <v>0</v>
      </c>
      <c r="C6" s="59">
        <f>COUNTIFS(①緊急時連絡先名簿!O8:O187,"D",①緊急時連絡先名簿!E8:E187,"1年",①緊急時連絡先名簿!F8:F187,"女")</f>
        <v>0</v>
      </c>
      <c r="D6" s="60">
        <f>COUNTIFS(①緊急時連絡先名簿!O8:O187,"D",①緊急時連絡先名簿!E8:E187,"2年",①緊急時連絡先名簿!F8:F187,"男")</f>
        <v>0</v>
      </c>
      <c r="E6" s="59">
        <f>COUNTIFS(①緊急時連絡先名簿!O8:O187,"D",①緊急時連絡先名簿!E8:E187,"2年",①緊急時連絡先名簿!F8:F187,"女")</f>
        <v>0</v>
      </c>
      <c r="F6" s="60">
        <f>COUNTIFS(①緊急時連絡先名簿!O8:O187,"D",①緊急時連絡先名簿!E8:E187,"3年",①緊急時連絡先名簿!F8:F187,"男")</f>
        <v>0</v>
      </c>
      <c r="G6" s="59">
        <f>COUNTIFS(①緊急時連絡先名簿!O8:O187,"D",①緊急時連絡先名簿!E8:E187,"3年",①緊急時連絡先名簿!F8:F187,"女")</f>
        <v>0</v>
      </c>
      <c r="H6" s="60">
        <f>COUNTIFS(①緊急時連絡先名簿!O8:O187,"D",①緊急時連絡先名簿!E8:E187,"4年",①緊急時連絡先名簿!F8:F187,"男")</f>
        <v>0</v>
      </c>
      <c r="I6" s="61">
        <f>COUNTIFS(①緊急時連絡先名簿!O8:O187,"D",①緊急時連絡先名簿!E8:E187,"4年",①緊急時連絡先名簿!F8:F187,"女")</f>
        <v>0</v>
      </c>
      <c r="J6" s="62">
        <f>COUNTIFS(①緊急時連絡先名簿!O8:O187,"D",①緊急時連絡先名簿!F8:F187,"男")</f>
        <v>0</v>
      </c>
      <c r="K6" s="63">
        <f>COUNTIFS(①緊急時連絡先名簿!O8:O187,"D",①緊急時連絡先名簿!F8:F187,"女")</f>
        <v>0</v>
      </c>
      <c r="L6" s="167"/>
      <c r="M6" s="164"/>
      <c r="O6" s="47">
        <f t="shared" si="0"/>
        <v>0</v>
      </c>
      <c r="P6" s="48">
        <f t="shared" si="1"/>
        <v>0</v>
      </c>
      <c r="Q6" s="56">
        <f t="shared" si="2"/>
        <v>0</v>
      </c>
      <c r="R6" s="57">
        <f t="shared" si="3"/>
        <v>0</v>
      </c>
    </row>
    <row r="7" spans="1:18" x14ac:dyDescent="0.4">
      <c r="A7" s="92" t="s">
        <v>53</v>
      </c>
      <c r="B7" s="58">
        <f>COUNTIFS(①緊急時連絡先名簿!O8:O187,"M",①緊急時連絡先名簿!E8:E187,"1年",①緊急時連絡先名簿!F8:F187,"男")</f>
        <v>0</v>
      </c>
      <c r="C7" s="59">
        <f>COUNTIFS(①緊急時連絡先名簿!O8:O187,"M",①緊急時連絡先名簿!E8:E187,"1年",①緊急時連絡先名簿!F8:F187,"女")</f>
        <v>0</v>
      </c>
      <c r="D7" s="60">
        <f>COUNTIFS(①緊急時連絡先名簿!O8:O187,"M",①緊急時連絡先名簿!E8:E187,"2年",①緊急時連絡先名簿!F8:F187,"男")</f>
        <v>0</v>
      </c>
      <c r="E7" s="59">
        <f>COUNTIFS(①緊急時連絡先名簿!O8:O187,"M",①緊急時連絡先名簿!E8:E187,"2年",①緊急時連絡先名簿!F8:F187,"女")</f>
        <v>0</v>
      </c>
      <c r="F7" s="77"/>
      <c r="G7" s="78"/>
      <c r="H7" s="77"/>
      <c r="I7" s="79"/>
      <c r="J7" s="62">
        <f>COUNTIFS(①緊急時連絡先名簿!O8:O187,"M",①緊急時連絡先名簿!F8:F187,"男")</f>
        <v>0</v>
      </c>
      <c r="K7" s="63">
        <f>COUNTIFS(①緊急時連絡先名簿!O8:O187,"M",①緊急時連絡先名簿!F8:F187,"女")</f>
        <v>0</v>
      </c>
      <c r="L7" s="167"/>
      <c r="M7" s="164"/>
      <c r="O7" s="47">
        <f t="shared" si="0"/>
        <v>0</v>
      </c>
      <c r="P7" s="48">
        <f t="shared" si="1"/>
        <v>0</v>
      </c>
      <c r="Q7" s="56">
        <f t="shared" si="2"/>
        <v>0</v>
      </c>
      <c r="R7" s="57">
        <f t="shared" si="3"/>
        <v>0</v>
      </c>
    </row>
    <row r="8" spans="1:18" ht="19.5" thickBot="1" x14ac:dyDescent="0.45">
      <c r="A8" s="93" t="s">
        <v>54</v>
      </c>
      <c r="B8" s="64"/>
      <c r="C8" s="65"/>
      <c r="D8" s="66"/>
      <c r="E8" s="65"/>
      <c r="F8" s="66"/>
      <c r="G8" s="65"/>
      <c r="H8" s="66"/>
      <c r="I8" s="67"/>
      <c r="J8" s="68"/>
      <c r="K8" s="69"/>
      <c r="L8" s="168"/>
      <c r="M8" s="165"/>
      <c r="O8" s="70">
        <f t="shared" si="0"/>
        <v>0</v>
      </c>
      <c r="P8" s="71">
        <f t="shared" si="1"/>
        <v>0</v>
      </c>
      <c r="Q8" s="72">
        <f t="shared" si="2"/>
        <v>0</v>
      </c>
      <c r="R8" s="73">
        <f t="shared" si="3"/>
        <v>0</v>
      </c>
    </row>
    <row r="9" spans="1:18" ht="20.25" thickTop="1" thickBot="1" x14ac:dyDescent="0.45">
      <c r="A9" s="94" t="s">
        <v>64</v>
      </c>
      <c r="B9" s="80">
        <f>SUM(B3:B8)</f>
        <v>0</v>
      </c>
      <c r="C9" s="81">
        <f>SUM(C3:C8)</f>
        <v>0</v>
      </c>
      <c r="D9" s="82">
        <f>SUM(D3:D8)</f>
        <v>0</v>
      </c>
      <c r="E9" s="81">
        <f>SUM(E3:E8)</f>
        <v>0</v>
      </c>
      <c r="F9" s="82">
        <f>SUM(F3:F8)</f>
        <v>0</v>
      </c>
      <c r="G9" s="81">
        <f t="shared" ref="G9:I9" si="4">SUM(G3:G8)</f>
        <v>0</v>
      </c>
      <c r="H9" s="82">
        <f t="shared" si="4"/>
        <v>0</v>
      </c>
      <c r="I9" s="83">
        <f t="shared" si="4"/>
        <v>0</v>
      </c>
      <c r="J9" s="84">
        <f>SUM(J3:J8)</f>
        <v>0</v>
      </c>
      <c r="K9" s="85">
        <f>SUM(K3:K8)</f>
        <v>0</v>
      </c>
      <c r="L9" s="85"/>
      <c r="M9" s="86"/>
    </row>
    <row r="10" spans="1:18" ht="19.5" thickTop="1" x14ac:dyDescent="0.4"/>
  </sheetData>
  <sheetProtection algorithmName="SHA-512" hashValue="5px3QLeKXIZkmGV0liXw66IrWwB/9bKMB4M6e2etoN/pEbEaUNFntZOhYSW7MN914oInVLpAT1ViUpySUZldfw==" saltValue="L8UiGfVWTyH2IjXkKq9zJQ==" spinCount="100000" sheet="1" objects="1" scenarios="1"/>
  <mergeCells count="9">
    <mergeCell ref="M3:M8"/>
    <mergeCell ref="L3:L8"/>
    <mergeCell ref="J1:M1"/>
    <mergeCell ref="O1:R1"/>
    <mergeCell ref="A1:A2"/>
    <mergeCell ref="B1:C1"/>
    <mergeCell ref="D1:E1"/>
    <mergeCell ref="F1:G1"/>
    <mergeCell ref="H1:I1"/>
  </mergeCells>
  <phoneticPr fontId="2"/>
  <conditionalFormatting sqref="Q3:R8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34998626667073579"/>
  </sheetPr>
  <dimension ref="A3:F9"/>
  <sheetViews>
    <sheetView workbookViewId="0">
      <selection activeCell="A2" sqref="A2"/>
    </sheetView>
  </sheetViews>
  <sheetFormatPr defaultRowHeight="18.75" x14ac:dyDescent="0.4"/>
  <cols>
    <col min="1" max="1" width="16.75" style="13" bestFit="1" customWidth="1"/>
    <col min="2" max="2" width="12.625" style="13" customWidth="1"/>
    <col min="3" max="4" width="10.625" style="13" customWidth="1"/>
    <col min="5" max="6" width="5.25" style="13" bestFit="1" customWidth="1"/>
    <col min="7" max="16384" width="9" style="1"/>
  </cols>
  <sheetData>
    <row r="3" spans="1:6" s="15" customFormat="1" ht="39.950000000000003" customHeight="1" x14ac:dyDescent="0.4">
      <c r="A3" s="180" t="s">
        <v>19</v>
      </c>
      <c r="B3" s="180"/>
      <c r="C3" s="180"/>
      <c r="D3" s="180" t="s">
        <v>0</v>
      </c>
      <c r="E3" s="180"/>
      <c r="F3" s="180"/>
    </row>
    <row r="4" spans="1:6" s="14" customFormat="1" ht="56.25" x14ac:dyDescent="0.4">
      <c r="A4" s="75" t="s">
        <v>20</v>
      </c>
      <c r="B4" s="75" t="s">
        <v>2</v>
      </c>
      <c r="C4" s="75" t="s">
        <v>21</v>
      </c>
      <c r="D4" s="75" t="s">
        <v>34</v>
      </c>
      <c r="E4" s="75" t="s">
        <v>36</v>
      </c>
      <c r="F4" s="75" t="s">
        <v>35</v>
      </c>
    </row>
    <row r="5" spans="1:6" x14ac:dyDescent="0.4">
      <c r="A5" s="76" t="s">
        <v>29</v>
      </c>
      <c r="B5" s="76" t="s">
        <v>3</v>
      </c>
      <c r="C5" s="75" t="s">
        <v>22</v>
      </c>
      <c r="D5" s="76" t="s">
        <v>44</v>
      </c>
      <c r="E5" s="76" t="s">
        <v>15</v>
      </c>
      <c r="F5" s="76" t="s">
        <v>16</v>
      </c>
    </row>
    <row r="6" spans="1:6" x14ac:dyDescent="0.4">
      <c r="A6" s="76" t="s">
        <v>30</v>
      </c>
      <c r="B6" s="76" t="s">
        <v>23</v>
      </c>
      <c r="C6" s="76" t="s">
        <v>24</v>
      </c>
      <c r="D6" s="76" t="s">
        <v>33</v>
      </c>
      <c r="E6" s="76" t="s">
        <v>38</v>
      </c>
      <c r="F6" s="76" t="s">
        <v>43</v>
      </c>
    </row>
    <row r="7" spans="1:6" x14ac:dyDescent="0.4">
      <c r="A7" s="76" t="s">
        <v>31</v>
      </c>
      <c r="B7" s="76"/>
      <c r="C7" s="76" t="s">
        <v>26</v>
      </c>
      <c r="D7" s="76"/>
      <c r="E7" s="76" t="s">
        <v>39</v>
      </c>
      <c r="F7" s="76"/>
    </row>
    <row r="8" spans="1:6" x14ac:dyDescent="0.4">
      <c r="A8" s="76" t="s">
        <v>25</v>
      </c>
      <c r="B8" s="76"/>
      <c r="C8" s="76" t="s">
        <v>28</v>
      </c>
      <c r="D8" s="76"/>
      <c r="E8" s="76" t="s">
        <v>40</v>
      </c>
      <c r="F8" s="76"/>
    </row>
    <row r="9" spans="1:6" x14ac:dyDescent="0.4">
      <c r="A9" s="76" t="s">
        <v>27</v>
      </c>
      <c r="B9" s="76"/>
      <c r="C9" s="76" t="s">
        <v>62</v>
      </c>
      <c r="D9" s="76"/>
      <c r="E9" s="76"/>
      <c r="F9" s="76"/>
    </row>
  </sheetData>
  <mergeCells count="2">
    <mergeCell ref="A3:C3"/>
    <mergeCell ref="D3:F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①緊急時連絡先名簿</vt:lpstr>
      <vt:lpstr>集計用</vt:lpstr>
      <vt:lpstr>リスト</vt:lpstr>
      <vt:lpstr>①緊急時連絡先名簿!Print_Area</vt:lpstr>
      <vt:lpstr>①緊急時連絡先名簿!Print_Titles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君波　真美子</dc:creator>
  <cp:lastModifiedBy>石井　義則(Ishii Yoshinori)</cp:lastModifiedBy>
  <cp:lastPrinted>2021-04-08T10:38:00Z</cp:lastPrinted>
  <dcterms:created xsi:type="dcterms:W3CDTF">2020-12-05T01:41:02Z</dcterms:created>
  <dcterms:modified xsi:type="dcterms:W3CDTF">2021-04-08T10:39:20Z</dcterms:modified>
</cp:coreProperties>
</file>